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4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Z106" i="1" l="1"/>
  <c r="Y106" i="1"/>
  <c r="X106" i="1"/>
  <c r="W106" i="1"/>
  <c r="U106" i="1"/>
  <c r="S106" i="1"/>
  <c r="Q106" i="1"/>
  <c r="O106" i="1"/>
  <c r="N106" i="1"/>
  <c r="M106" i="1"/>
  <c r="L106" i="1"/>
  <c r="J106" i="1"/>
  <c r="H106" i="1"/>
  <c r="F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4" i="1"/>
  <c r="B4" i="1" s="1"/>
  <c r="L2" i="1"/>
  <c r="AB1" i="1"/>
</calcChain>
</file>

<file path=xl/sharedStrings.xml><?xml version="1.0" encoding="utf-8"?>
<sst xmlns="http://schemas.openxmlformats.org/spreadsheetml/2006/main" count="365" uniqueCount="149">
  <si>
    <t>Pozycja wg miernika syntetycznego</t>
  </si>
  <si>
    <t>Nazwa przedsiębiorstwa</t>
  </si>
  <si>
    <t>UP</t>
  </si>
  <si>
    <t>Wskaźniki dochodowości:</t>
  </si>
  <si>
    <t>Wskaźnik wartości dodanej</t>
  </si>
  <si>
    <t>Wskaźniki płynności</t>
  </si>
  <si>
    <t>Wskaźnik generowania gotówki operacyjnej</t>
  </si>
  <si>
    <t>Wydajność pracy</t>
  </si>
  <si>
    <t>Przychody ogółem</t>
  </si>
  <si>
    <t>Dochód ogółem</t>
  </si>
  <si>
    <t>Indeks tworzenia wartości</t>
  </si>
  <si>
    <t>Pracujący</t>
  </si>
  <si>
    <t>Pow. użytków rolnych</t>
  </si>
  <si>
    <t>Wsk. bonitacji gleb</t>
  </si>
  <si>
    <t>Miernik syntetyczny
(6+8+15+17+21)</t>
  </si>
  <si>
    <t>pracy</t>
  </si>
  <si>
    <t>działaln. gospod.</t>
  </si>
  <si>
    <t>przeciętnie w roku</t>
  </si>
  <si>
    <t>w tym członkowie</t>
  </si>
  <si>
    <t>bieżący</t>
  </si>
  <si>
    <t>szybki</t>
  </si>
  <si>
    <t>woj.</t>
  </si>
  <si>
    <t>zł</t>
  </si>
  <si>
    <t>poz.</t>
  </si>
  <si>
    <t>%</t>
  </si>
  <si>
    <t>ln</t>
  </si>
  <si>
    <t>tys. zł/os.</t>
  </si>
  <si>
    <t>tys. zł</t>
  </si>
  <si>
    <t>os.</t>
  </si>
  <si>
    <t>ha</t>
  </si>
  <si>
    <t>pkt.</t>
  </si>
  <si>
    <t>RSP Hopkie</t>
  </si>
  <si>
    <t>Lubel</t>
  </si>
  <si>
    <t>R</t>
  </si>
  <si>
    <t>RSP Kujakowice Górne</t>
  </si>
  <si>
    <t>Opol</t>
  </si>
  <si>
    <t>M</t>
  </si>
  <si>
    <t>RKS Bądecz</t>
  </si>
  <si>
    <t>WielPol</t>
  </si>
  <si>
    <t>Z</t>
  </si>
  <si>
    <t>-</t>
  </si>
  <si>
    <t>RSP JUTRZENKA Osiek</t>
  </si>
  <si>
    <t>RSP Gronowice</t>
  </si>
  <si>
    <t>RSP Dorożki</t>
  </si>
  <si>
    <t>Podlas</t>
  </si>
  <si>
    <t>SPR Wierzbnik</t>
  </si>
  <si>
    <t>RSP Bachorzewo</t>
  </si>
  <si>
    <t>Kuj-Pom</t>
  </si>
  <si>
    <t>RSP Krzywa</t>
  </si>
  <si>
    <t>RSP Rusocin</t>
  </si>
  <si>
    <t>RSP Stara Kamienica</t>
  </si>
  <si>
    <t>DolŚlą</t>
  </si>
  <si>
    <t>RSP JEDNOŚĆ Rów</t>
  </si>
  <si>
    <t>ZachPom</t>
  </si>
  <si>
    <t>RSP Niechanowo</t>
  </si>
  <si>
    <t>RSP NADBUŻANKA Kryłów</t>
  </si>
  <si>
    <t>RSP Piastoszyn</t>
  </si>
  <si>
    <t>RSP ZIELONY SZTANDAR Stary Kornin</t>
  </si>
  <si>
    <t>RSP ZGODA Jeziorki Kosztowskie</t>
  </si>
  <si>
    <t>SPR Łaszczówka</t>
  </si>
  <si>
    <t>RSP Gierałcice</t>
  </si>
  <si>
    <t>SPR DIAMENT Otfinów</t>
  </si>
  <si>
    <t>MałoPol</t>
  </si>
  <si>
    <t>RSP Sadki</t>
  </si>
  <si>
    <t>RSP Krzywizna</t>
  </si>
  <si>
    <t>RSP Rudziczka</t>
  </si>
  <si>
    <t>SGR Baszewice</t>
  </si>
  <si>
    <t>RSP Miejsce Odrzańskie</t>
  </si>
  <si>
    <t>SPR Osnowo</t>
  </si>
  <si>
    <t>RSP Ponięcice</t>
  </si>
  <si>
    <t>Śląsk</t>
  </si>
  <si>
    <t>RSP NOWE ŻYCIE Przezwody</t>
  </si>
  <si>
    <t>Święt</t>
  </si>
  <si>
    <t>RSP Rostkowice</t>
  </si>
  <si>
    <t>RSP Boguchwałów</t>
  </si>
  <si>
    <t>RSP Smardy Górne z/s Unieszów</t>
  </si>
  <si>
    <t>Brak zgody</t>
  </si>
  <si>
    <t>RSP Wydrowice</t>
  </si>
  <si>
    <t>RSP Żelazkowo</t>
  </si>
  <si>
    <t>RSP Gościęcin</t>
  </si>
  <si>
    <t>RSP PRZYSZŁOŚĆ Stara Obra</t>
  </si>
  <si>
    <t>RSP Biskupów</t>
  </si>
  <si>
    <t>Spółdzielnia JEDNOŚĆ Kąśna Dolna</t>
  </si>
  <si>
    <t>RSP Szychowice</t>
  </si>
  <si>
    <t>RSP Świerczyny Nowe</t>
  </si>
  <si>
    <t>RSP Kazin</t>
  </si>
  <si>
    <t>SGR Bliszczyce</t>
  </si>
  <si>
    <t>RSP XXXLECIA DOLNEGO ŚLĄSKA Czernica</t>
  </si>
  <si>
    <t>RSP Otylin</t>
  </si>
  <si>
    <t>RSP Żychlin</t>
  </si>
  <si>
    <t>RSP ZDROWIE Izdebno</t>
  </si>
  <si>
    <t>RSP Raszewo Włościańskie</t>
  </si>
  <si>
    <t>Mazow</t>
  </si>
  <si>
    <t>RSP Koczergi</t>
  </si>
  <si>
    <t>RSP PRZEŁOM Linowo</t>
  </si>
  <si>
    <t>RSP Borowa</t>
  </si>
  <si>
    <t>Łódz</t>
  </si>
  <si>
    <t>RSP Chorzenice</t>
  </si>
  <si>
    <t>RSP Sulmierzyce</t>
  </si>
  <si>
    <t>RSP Siekierzyce</t>
  </si>
  <si>
    <t>RSP Rudnicze z/s Rudniczynie</t>
  </si>
  <si>
    <t>RSP Maniów Wielki</t>
  </si>
  <si>
    <t>RSP Grochy-Krupy</t>
  </si>
  <si>
    <t>RSP NOWE POLE Górzno</t>
  </si>
  <si>
    <t>RSP ZJEDNOCZENIE Janocin</t>
  </si>
  <si>
    <t>RSW Surochów</t>
  </si>
  <si>
    <t>PodKarp</t>
  </si>
  <si>
    <t>RSP Kubice</t>
  </si>
  <si>
    <t>RSP Bolechowo</t>
  </si>
  <si>
    <t>RSP Wilamowa</t>
  </si>
  <si>
    <t>RSP Jaszów</t>
  </si>
  <si>
    <t>RSP Prusinowice</t>
  </si>
  <si>
    <t>SPR Żurawce II</t>
  </si>
  <si>
    <t>Pomor</t>
  </si>
  <si>
    <t>RSP T.KOŚCIUSZKI Tomkowice</t>
  </si>
  <si>
    <t>SPR Miesiączkowo</t>
  </si>
  <si>
    <t>RSP POSTĘP Jasionka</t>
  </si>
  <si>
    <t>Spółdzielcza Agrofirma Szczekociny</t>
  </si>
  <si>
    <t>RSP Meszno</t>
  </si>
  <si>
    <t>RSP Chrzelice</t>
  </si>
  <si>
    <t>RKS Łaszczyn</t>
  </si>
  <si>
    <t>SPR Bodzanów</t>
  </si>
  <si>
    <t>I</t>
  </si>
  <si>
    <t>RKS Czempiń</t>
  </si>
  <si>
    <t>SPR Szczurawice</t>
  </si>
  <si>
    <t>RSP POSTĘP Przybysławice</t>
  </si>
  <si>
    <t>RSP Wronin</t>
  </si>
  <si>
    <t>RSP PRZYJAŹŃ Biskupin</t>
  </si>
  <si>
    <t>RSP Wierzbno</t>
  </si>
  <si>
    <t>RSP Urbanowo</t>
  </si>
  <si>
    <t>RSP Siedleczko</t>
  </si>
  <si>
    <t>RSP JUTRZENKA Lubieszewo</t>
  </si>
  <si>
    <t>RSP Iwiny</t>
  </si>
  <si>
    <t>RSP Nowa Cerekwia</t>
  </si>
  <si>
    <t>RSP Rzecko</t>
  </si>
  <si>
    <t>RSP Twardawa</t>
  </si>
  <si>
    <t>RSP Biała</t>
  </si>
  <si>
    <t>RSP Sułków</t>
  </si>
  <si>
    <t>RKS Skoraszewice</t>
  </si>
  <si>
    <t>RSP LEPSZY BYT Pawonków</t>
  </si>
  <si>
    <t>RSP ZGODA Nieszawa</t>
  </si>
  <si>
    <t>RSP Cyprzanów</t>
  </si>
  <si>
    <t>RSP Mochnate</t>
  </si>
  <si>
    <t>RSP ZGODA Zębowo</t>
  </si>
  <si>
    <t>RSP PRZYSZŁOŚĆ Sobota</t>
  </si>
  <si>
    <t>RSP TYSIĄCLECIA Łysakowo</t>
  </si>
  <si>
    <t>War-Maz</t>
  </si>
  <si>
    <t>RSP PRZYJAŹŃ Dorposz Chełmiński</t>
  </si>
  <si>
    <t xml:space="preserve">ŚREDNIA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</si>
</sst>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sz val="10"/>
      <name val="Arial Narrow"/>
      <family val="2"/>
      <charset val="238"/>
    </font>
    <font>
      <sz val="6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Continuous" vertical="center"/>
    </xf>
    <xf numFmtId="2" fontId="2" fillId="0" borderId="2" xfId="0" applyNumberFormat="1" applyFont="1" applyBorder="1" applyAlignment="1">
      <alignment horizontal="centerContinuous" vertical="center"/>
    </xf>
    <xf numFmtId="2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Continuous" vertical="center"/>
    </xf>
    <xf numFmtId="2" fontId="2" fillId="0" borderId="11" xfId="0" applyNumberFormat="1" applyFont="1" applyBorder="1" applyAlignment="1">
      <alignment horizontal="centerContinuous" vertical="center"/>
    </xf>
    <xf numFmtId="2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11" xfId="0" applyNumberFormat="1" applyFont="1" applyBorder="1" applyAlignment="1">
      <alignment horizontal="centerContinuous" vertical="center"/>
    </xf>
    <xf numFmtId="49" fontId="2" fillId="0" borderId="20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1" fontId="1" fillId="0" borderId="21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/>
    </xf>
    <xf numFmtId="1" fontId="4" fillId="0" borderId="0" xfId="0" applyNumberFormat="1" applyFont="1"/>
    <xf numFmtId="1" fontId="1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4" fillId="0" borderId="17" xfId="0" applyNumberFormat="1" applyFont="1" applyBorder="1"/>
    <xf numFmtId="1" fontId="1" fillId="0" borderId="10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1" fillId="0" borderId="26" xfId="0" applyNumberFormat="1" applyFont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1" fontId="2" fillId="0" borderId="28" xfId="0" applyNumberFormat="1" applyFont="1" applyBorder="1" applyAlignment="1">
      <alignment horizontal="left"/>
    </xf>
    <xf numFmtId="49" fontId="2" fillId="0" borderId="29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164" fontId="2" fillId="0" borderId="27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1" fontId="1" fillId="0" borderId="27" xfId="0" applyNumberFormat="1" applyFont="1" applyBorder="1" applyAlignment="1">
      <alignment horizontal="right"/>
    </xf>
    <xf numFmtId="1" fontId="1" fillId="0" borderId="30" xfId="0" applyNumberFormat="1" applyFont="1" applyBorder="1" applyAlignment="1">
      <alignment horizontal="right"/>
    </xf>
    <xf numFmtId="1" fontId="2" fillId="0" borderId="20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left"/>
    </xf>
    <xf numFmtId="49" fontId="2" fillId="0" borderId="32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1" fontId="1" fillId="0" borderId="20" xfId="0" applyNumberFormat="1" applyFont="1" applyBorder="1" applyAlignment="1">
      <alignment horizontal="right"/>
    </xf>
    <xf numFmtId="1" fontId="1" fillId="0" borderId="33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left"/>
    </xf>
    <xf numFmtId="3" fontId="2" fillId="0" borderId="23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1" fontId="1" fillId="0" borderId="22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1" fontId="7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workbookViewId="0">
      <selection sqref="A1:B3"/>
    </sheetView>
  </sheetViews>
  <sheetFormatPr defaultColWidth="7.5703125" defaultRowHeight="12.75" x14ac:dyDescent="0.2"/>
  <cols>
    <col min="1" max="2" width="4.140625" style="20" customWidth="1"/>
    <col min="3" max="3" width="26.42578125" style="20" customWidth="1"/>
    <col min="4" max="4" width="6.7109375" style="20" customWidth="1"/>
    <col min="5" max="5" width="4.140625" style="20" customWidth="1"/>
    <col min="6" max="6" width="5.85546875" style="119" customWidth="1"/>
    <col min="7" max="7" width="4.140625" style="64" customWidth="1"/>
    <col min="8" max="8" width="5" style="120" customWidth="1"/>
    <col min="9" max="9" width="4.140625" style="64" customWidth="1"/>
    <col min="10" max="10" width="5" style="120" customWidth="1"/>
    <col min="11" max="11" width="4.140625" style="64" customWidth="1"/>
    <col min="12" max="14" width="9.28515625" style="120" customWidth="1"/>
    <col min="15" max="15" width="7.5703125" style="121" customWidth="1"/>
    <col min="16" max="16" width="4.140625" style="64" customWidth="1"/>
    <col min="17" max="17" width="7.5703125" style="122" customWidth="1"/>
    <col min="18" max="18" width="3.5703125" style="64" bestFit="1" customWidth="1"/>
    <col min="19" max="19" width="6.7109375" style="121" customWidth="1"/>
    <col min="20" max="20" width="3.5703125" style="64" bestFit="1" customWidth="1"/>
    <col min="21" max="21" width="4.140625" style="120" customWidth="1"/>
    <col min="22" max="22" width="4.140625" style="64" customWidth="1"/>
    <col min="23" max="23" width="7.5703125" style="121" customWidth="1"/>
    <col min="24" max="24" width="6.7109375" style="121" customWidth="1"/>
    <col min="25" max="25" width="7.5703125" style="122" customWidth="1"/>
    <col min="26" max="26" width="8.42578125" style="120" customWidth="1"/>
    <col min="27" max="27" width="8" style="123" customWidth="1"/>
    <col min="28" max="28" width="7.5703125" style="121" customWidth="1"/>
    <col min="29" max="256" width="7.5703125" style="20"/>
    <col min="257" max="258" width="4.140625" style="20" customWidth="1"/>
    <col min="259" max="259" width="26.42578125" style="20" customWidth="1"/>
    <col min="260" max="260" width="6.7109375" style="20" customWidth="1"/>
    <col min="261" max="261" width="4.140625" style="20" customWidth="1"/>
    <col min="262" max="262" width="5.85546875" style="20" customWidth="1"/>
    <col min="263" max="263" width="4.140625" style="20" customWidth="1"/>
    <col min="264" max="264" width="5" style="20" customWidth="1"/>
    <col min="265" max="265" width="4.140625" style="20" customWidth="1"/>
    <col min="266" max="266" width="5" style="20" customWidth="1"/>
    <col min="267" max="267" width="4.140625" style="20" customWidth="1"/>
    <col min="268" max="270" width="9.28515625" style="20" customWidth="1"/>
    <col min="271" max="271" width="7.5703125" style="20" customWidth="1"/>
    <col min="272" max="272" width="4.140625" style="20" customWidth="1"/>
    <col min="273" max="273" width="7.5703125" style="20" customWidth="1"/>
    <col min="274" max="274" width="3.5703125" style="20" bestFit="1" customWidth="1"/>
    <col min="275" max="275" width="6.7109375" style="20" customWidth="1"/>
    <col min="276" max="276" width="3.5703125" style="20" bestFit="1" customWidth="1"/>
    <col min="277" max="278" width="4.140625" style="20" customWidth="1"/>
    <col min="279" max="279" width="7.5703125" style="20" customWidth="1"/>
    <col min="280" max="280" width="6.7109375" style="20" customWidth="1"/>
    <col min="281" max="281" width="7.5703125" style="20" customWidth="1"/>
    <col min="282" max="282" width="8.42578125" style="20" customWidth="1"/>
    <col min="283" max="283" width="8" style="20" customWidth="1"/>
    <col min="284" max="284" width="7.5703125" style="20" customWidth="1"/>
    <col min="285" max="512" width="7.5703125" style="20"/>
    <col min="513" max="514" width="4.140625" style="20" customWidth="1"/>
    <col min="515" max="515" width="26.42578125" style="20" customWidth="1"/>
    <col min="516" max="516" width="6.7109375" style="20" customWidth="1"/>
    <col min="517" max="517" width="4.140625" style="20" customWidth="1"/>
    <col min="518" max="518" width="5.85546875" style="20" customWidth="1"/>
    <col min="519" max="519" width="4.140625" style="20" customWidth="1"/>
    <col min="520" max="520" width="5" style="20" customWidth="1"/>
    <col min="521" max="521" width="4.140625" style="20" customWidth="1"/>
    <col min="522" max="522" width="5" style="20" customWidth="1"/>
    <col min="523" max="523" width="4.140625" style="20" customWidth="1"/>
    <col min="524" max="526" width="9.28515625" style="20" customWidth="1"/>
    <col min="527" max="527" width="7.5703125" style="20" customWidth="1"/>
    <col min="528" max="528" width="4.140625" style="20" customWidth="1"/>
    <col min="529" max="529" width="7.5703125" style="20" customWidth="1"/>
    <col min="530" max="530" width="3.5703125" style="20" bestFit="1" customWidth="1"/>
    <col min="531" max="531" width="6.7109375" style="20" customWidth="1"/>
    <col min="532" max="532" width="3.5703125" style="20" bestFit="1" customWidth="1"/>
    <col min="533" max="534" width="4.140625" style="20" customWidth="1"/>
    <col min="535" max="535" width="7.5703125" style="20" customWidth="1"/>
    <col min="536" max="536" width="6.7109375" style="20" customWidth="1"/>
    <col min="537" max="537" width="7.5703125" style="20" customWidth="1"/>
    <col min="538" max="538" width="8.42578125" style="20" customWidth="1"/>
    <col min="539" max="539" width="8" style="20" customWidth="1"/>
    <col min="540" max="540" width="7.5703125" style="20" customWidth="1"/>
    <col min="541" max="768" width="7.5703125" style="20"/>
    <col min="769" max="770" width="4.140625" style="20" customWidth="1"/>
    <col min="771" max="771" width="26.42578125" style="20" customWidth="1"/>
    <col min="772" max="772" width="6.7109375" style="20" customWidth="1"/>
    <col min="773" max="773" width="4.140625" style="20" customWidth="1"/>
    <col min="774" max="774" width="5.85546875" style="20" customWidth="1"/>
    <col min="775" max="775" width="4.140625" style="20" customWidth="1"/>
    <col min="776" max="776" width="5" style="20" customWidth="1"/>
    <col min="777" max="777" width="4.140625" style="20" customWidth="1"/>
    <col min="778" max="778" width="5" style="20" customWidth="1"/>
    <col min="779" max="779" width="4.140625" style="20" customWidth="1"/>
    <col min="780" max="782" width="9.28515625" style="20" customWidth="1"/>
    <col min="783" max="783" width="7.5703125" style="20" customWidth="1"/>
    <col min="784" max="784" width="4.140625" style="20" customWidth="1"/>
    <col min="785" max="785" width="7.5703125" style="20" customWidth="1"/>
    <col min="786" max="786" width="3.5703125" style="20" bestFit="1" customWidth="1"/>
    <col min="787" max="787" width="6.7109375" style="20" customWidth="1"/>
    <col min="788" max="788" width="3.5703125" style="20" bestFit="1" customWidth="1"/>
    <col min="789" max="790" width="4.140625" style="20" customWidth="1"/>
    <col min="791" max="791" width="7.5703125" style="20" customWidth="1"/>
    <col min="792" max="792" width="6.7109375" style="20" customWidth="1"/>
    <col min="793" max="793" width="7.5703125" style="20" customWidth="1"/>
    <col min="794" max="794" width="8.42578125" style="20" customWidth="1"/>
    <col min="795" max="795" width="8" style="20" customWidth="1"/>
    <col min="796" max="796" width="7.5703125" style="20" customWidth="1"/>
    <col min="797" max="1024" width="7.5703125" style="20"/>
    <col min="1025" max="1026" width="4.140625" style="20" customWidth="1"/>
    <col min="1027" max="1027" width="26.42578125" style="20" customWidth="1"/>
    <col min="1028" max="1028" width="6.7109375" style="20" customWidth="1"/>
    <col min="1029" max="1029" width="4.140625" style="20" customWidth="1"/>
    <col min="1030" max="1030" width="5.85546875" style="20" customWidth="1"/>
    <col min="1031" max="1031" width="4.140625" style="20" customWidth="1"/>
    <col min="1032" max="1032" width="5" style="20" customWidth="1"/>
    <col min="1033" max="1033" width="4.140625" style="20" customWidth="1"/>
    <col min="1034" max="1034" width="5" style="20" customWidth="1"/>
    <col min="1035" max="1035" width="4.140625" style="20" customWidth="1"/>
    <col min="1036" max="1038" width="9.28515625" style="20" customWidth="1"/>
    <col min="1039" max="1039" width="7.5703125" style="20" customWidth="1"/>
    <col min="1040" max="1040" width="4.140625" style="20" customWidth="1"/>
    <col min="1041" max="1041" width="7.5703125" style="20" customWidth="1"/>
    <col min="1042" max="1042" width="3.5703125" style="20" bestFit="1" customWidth="1"/>
    <col min="1043" max="1043" width="6.7109375" style="20" customWidth="1"/>
    <col min="1044" max="1044" width="3.5703125" style="20" bestFit="1" customWidth="1"/>
    <col min="1045" max="1046" width="4.140625" style="20" customWidth="1"/>
    <col min="1047" max="1047" width="7.5703125" style="20" customWidth="1"/>
    <col min="1048" max="1048" width="6.7109375" style="20" customWidth="1"/>
    <col min="1049" max="1049" width="7.5703125" style="20" customWidth="1"/>
    <col min="1050" max="1050" width="8.42578125" style="20" customWidth="1"/>
    <col min="1051" max="1051" width="8" style="20" customWidth="1"/>
    <col min="1052" max="1052" width="7.5703125" style="20" customWidth="1"/>
    <col min="1053" max="1280" width="7.5703125" style="20"/>
    <col min="1281" max="1282" width="4.140625" style="20" customWidth="1"/>
    <col min="1283" max="1283" width="26.42578125" style="20" customWidth="1"/>
    <col min="1284" max="1284" width="6.7109375" style="20" customWidth="1"/>
    <col min="1285" max="1285" width="4.140625" style="20" customWidth="1"/>
    <col min="1286" max="1286" width="5.85546875" style="20" customWidth="1"/>
    <col min="1287" max="1287" width="4.140625" style="20" customWidth="1"/>
    <col min="1288" max="1288" width="5" style="20" customWidth="1"/>
    <col min="1289" max="1289" width="4.140625" style="20" customWidth="1"/>
    <col min="1290" max="1290" width="5" style="20" customWidth="1"/>
    <col min="1291" max="1291" width="4.140625" style="20" customWidth="1"/>
    <col min="1292" max="1294" width="9.28515625" style="20" customWidth="1"/>
    <col min="1295" max="1295" width="7.5703125" style="20" customWidth="1"/>
    <col min="1296" max="1296" width="4.140625" style="20" customWidth="1"/>
    <col min="1297" max="1297" width="7.5703125" style="20" customWidth="1"/>
    <col min="1298" max="1298" width="3.5703125" style="20" bestFit="1" customWidth="1"/>
    <col min="1299" max="1299" width="6.7109375" style="20" customWidth="1"/>
    <col min="1300" max="1300" width="3.5703125" style="20" bestFit="1" customWidth="1"/>
    <col min="1301" max="1302" width="4.140625" style="20" customWidth="1"/>
    <col min="1303" max="1303" width="7.5703125" style="20" customWidth="1"/>
    <col min="1304" max="1304" width="6.7109375" style="20" customWidth="1"/>
    <col min="1305" max="1305" width="7.5703125" style="20" customWidth="1"/>
    <col min="1306" max="1306" width="8.42578125" style="20" customWidth="1"/>
    <col min="1307" max="1307" width="8" style="20" customWidth="1"/>
    <col min="1308" max="1308" width="7.5703125" style="20" customWidth="1"/>
    <col min="1309" max="1536" width="7.5703125" style="20"/>
    <col min="1537" max="1538" width="4.140625" style="20" customWidth="1"/>
    <col min="1539" max="1539" width="26.42578125" style="20" customWidth="1"/>
    <col min="1540" max="1540" width="6.7109375" style="20" customWidth="1"/>
    <col min="1541" max="1541" width="4.140625" style="20" customWidth="1"/>
    <col min="1542" max="1542" width="5.85546875" style="20" customWidth="1"/>
    <col min="1543" max="1543" width="4.140625" style="20" customWidth="1"/>
    <col min="1544" max="1544" width="5" style="20" customWidth="1"/>
    <col min="1545" max="1545" width="4.140625" style="20" customWidth="1"/>
    <col min="1546" max="1546" width="5" style="20" customWidth="1"/>
    <col min="1547" max="1547" width="4.140625" style="20" customWidth="1"/>
    <col min="1548" max="1550" width="9.28515625" style="20" customWidth="1"/>
    <col min="1551" max="1551" width="7.5703125" style="20" customWidth="1"/>
    <col min="1552" max="1552" width="4.140625" style="20" customWidth="1"/>
    <col min="1553" max="1553" width="7.5703125" style="20" customWidth="1"/>
    <col min="1554" max="1554" width="3.5703125" style="20" bestFit="1" customWidth="1"/>
    <col min="1555" max="1555" width="6.7109375" style="20" customWidth="1"/>
    <col min="1556" max="1556" width="3.5703125" style="20" bestFit="1" customWidth="1"/>
    <col min="1557" max="1558" width="4.140625" style="20" customWidth="1"/>
    <col min="1559" max="1559" width="7.5703125" style="20" customWidth="1"/>
    <col min="1560" max="1560" width="6.7109375" style="20" customWidth="1"/>
    <col min="1561" max="1561" width="7.5703125" style="20" customWidth="1"/>
    <col min="1562" max="1562" width="8.42578125" style="20" customWidth="1"/>
    <col min="1563" max="1563" width="8" style="20" customWidth="1"/>
    <col min="1564" max="1564" width="7.5703125" style="20" customWidth="1"/>
    <col min="1565" max="1792" width="7.5703125" style="20"/>
    <col min="1793" max="1794" width="4.140625" style="20" customWidth="1"/>
    <col min="1795" max="1795" width="26.42578125" style="20" customWidth="1"/>
    <col min="1796" max="1796" width="6.7109375" style="20" customWidth="1"/>
    <col min="1797" max="1797" width="4.140625" style="20" customWidth="1"/>
    <col min="1798" max="1798" width="5.85546875" style="20" customWidth="1"/>
    <col min="1799" max="1799" width="4.140625" style="20" customWidth="1"/>
    <col min="1800" max="1800" width="5" style="20" customWidth="1"/>
    <col min="1801" max="1801" width="4.140625" style="20" customWidth="1"/>
    <col min="1802" max="1802" width="5" style="20" customWidth="1"/>
    <col min="1803" max="1803" width="4.140625" style="20" customWidth="1"/>
    <col min="1804" max="1806" width="9.28515625" style="20" customWidth="1"/>
    <col min="1807" max="1807" width="7.5703125" style="20" customWidth="1"/>
    <col min="1808" max="1808" width="4.140625" style="20" customWidth="1"/>
    <col min="1809" max="1809" width="7.5703125" style="20" customWidth="1"/>
    <col min="1810" max="1810" width="3.5703125" style="20" bestFit="1" customWidth="1"/>
    <col min="1811" max="1811" width="6.7109375" style="20" customWidth="1"/>
    <col min="1812" max="1812" width="3.5703125" style="20" bestFit="1" customWidth="1"/>
    <col min="1813" max="1814" width="4.140625" style="20" customWidth="1"/>
    <col min="1815" max="1815" width="7.5703125" style="20" customWidth="1"/>
    <col min="1816" max="1816" width="6.7109375" style="20" customWidth="1"/>
    <col min="1817" max="1817" width="7.5703125" style="20" customWidth="1"/>
    <col min="1818" max="1818" width="8.42578125" style="20" customWidth="1"/>
    <col min="1819" max="1819" width="8" style="20" customWidth="1"/>
    <col min="1820" max="1820" width="7.5703125" style="20" customWidth="1"/>
    <col min="1821" max="2048" width="7.5703125" style="20"/>
    <col min="2049" max="2050" width="4.140625" style="20" customWidth="1"/>
    <col min="2051" max="2051" width="26.42578125" style="20" customWidth="1"/>
    <col min="2052" max="2052" width="6.7109375" style="20" customWidth="1"/>
    <col min="2053" max="2053" width="4.140625" style="20" customWidth="1"/>
    <col min="2054" max="2054" width="5.85546875" style="20" customWidth="1"/>
    <col min="2055" max="2055" width="4.140625" style="20" customWidth="1"/>
    <col min="2056" max="2056" width="5" style="20" customWidth="1"/>
    <col min="2057" max="2057" width="4.140625" style="20" customWidth="1"/>
    <col min="2058" max="2058" width="5" style="20" customWidth="1"/>
    <col min="2059" max="2059" width="4.140625" style="20" customWidth="1"/>
    <col min="2060" max="2062" width="9.28515625" style="20" customWidth="1"/>
    <col min="2063" max="2063" width="7.5703125" style="20" customWidth="1"/>
    <col min="2064" max="2064" width="4.140625" style="20" customWidth="1"/>
    <col min="2065" max="2065" width="7.5703125" style="20" customWidth="1"/>
    <col min="2066" max="2066" width="3.5703125" style="20" bestFit="1" customWidth="1"/>
    <col min="2067" max="2067" width="6.7109375" style="20" customWidth="1"/>
    <col min="2068" max="2068" width="3.5703125" style="20" bestFit="1" customWidth="1"/>
    <col min="2069" max="2070" width="4.140625" style="20" customWidth="1"/>
    <col min="2071" max="2071" width="7.5703125" style="20" customWidth="1"/>
    <col min="2072" max="2072" width="6.7109375" style="20" customWidth="1"/>
    <col min="2073" max="2073" width="7.5703125" style="20" customWidth="1"/>
    <col min="2074" max="2074" width="8.42578125" style="20" customWidth="1"/>
    <col min="2075" max="2075" width="8" style="20" customWidth="1"/>
    <col min="2076" max="2076" width="7.5703125" style="20" customWidth="1"/>
    <col min="2077" max="2304" width="7.5703125" style="20"/>
    <col min="2305" max="2306" width="4.140625" style="20" customWidth="1"/>
    <col min="2307" max="2307" width="26.42578125" style="20" customWidth="1"/>
    <col min="2308" max="2308" width="6.7109375" style="20" customWidth="1"/>
    <col min="2309" max="2309" width="4.140625" style="20" customWidth="1"/>
    <col min="2310" max="2310" width="5.85546875" style="20" customWidth="1"/>
    <col min="2311" max="2311" width="4.140625" style="20" customWidth="1"/>
    <col min="2312" max="2312" width="5" style="20" customWidth="1"/>
    <col min="2313" max="2313" width="4.140625" style="20" customWidth="1"/>
    <col min="2314" max="2314" width="5" style="20" customWidth="1"/>
    <col min="2315" max="2315" width="4.140625" style="20" customWidth="1"/>
    <col min="2316" max="2318" width="9.28515625" style="20" customWidth="1"/>
    <col min="2319" max="2319" width="7.5703125" style="20" customWidth="1"/>
    <col min="2320" max="2320" width="4.140625" style="20" customWidth="1"/>
    <col min="2321" max="2321" width="7.5703125" style="20" customWidth="1"/>
    <col min="2322" max="2322" width="3.5703125" style="20" bestFit="1" customWidth="1"/>
    <col min="2323" max="2323" width="6.7109375" style="20" customWidth="1"/>
    <col min="2324" max="2324" width="3.5703125" style="20" bestFit="1" customWidth="1"/>
    <col min="2325" max="2326" width="4.140625" style="20" customWidth="1"/>
    <col min="2327" max="2327" width="7.5703125" style="20" customWidth="1"/>
    <col min="2328" max="2328" width="6.7109375" style="20" customWidth="1"/>
    <col min="2329" max="2329" width="7.5703125" style="20" customWidth="1"/>
    <col min="2330" max="2330" width="8.42578125" style="20" customWidth="1"/>
    <col min="2331" max="2331" width="8" style="20" customWidth="1"/>
    <col min="2332" max="2332" width="7.5703125" style="20" customWidth="1"/>
    <col min="2333" max="2560" width="7.5703125" style="20"/>
    <col min="2561" max="2562" width="4.140625" style="20" customWidth="1"/>
    <col min="2563" max="2563" width="26.42578125" style="20" customWidth="1"/>
    <col min="2564" max="2564" width="6.7109375" style="20" customWidth="1"/>
    <col min="2565" max="2565" width="4.140625" style="20" customWidth="1"/>
    <col min="2566" max="2566" width="5.85546875" style="20" customWidth="1"/>
    <col min="2567" max="2567" width="4.140625" style="20" customWidth="1"/>
    <col min="2568" max="2568" width="5" style="20" customWidth="1"/>
    <col min="2569" max="2569" width="4.140625" style="20" customWidth="1"/>
    <col min="2570" max="2570" width="5" style="20" customWidth="1"/>
    <col min="2571" max="2571" width="4.140625" style="20" customWidth="1"/>
    <col min="2572" max="2574" width="9.28515625" style="20" customWidth="1"/>
    <col min="2575" max="2575" width="7.5703125" style="20" customWidth="1"/>
    <col min="2576" max="2576" width="4.140625" style="20" customWidth="1"/>
    <col min="2577" max="2577" width="7.5703125" style="20" customWidth="1"/>
    <col min="2578" max="2578" width="3.5703125" style="20" bestFit="1" customWidth="1"/>
    <col min="2579" max="2579" width="6.7109375" style="20" customWidth="1"/>
    <col min="2580" max="2580" width="3.5703125" style="20" bestFit="1" customWidth="1"/>
    <col min="2581" max="2582" width="4.140625" style="20" customWidth="1"/>
    <col min="2583" max="2583" width="7.5703125" style="20" customWidth="1"/>
    <col min="2584" max="2584" width="6.7109375" style="20" customWidth="1"/>
    <col min="2585" max="2585" width="7.5703125" style="20" customWidth="1"/>
    <col min="2586" max="2586" width="8.42578125" style="20" customWidth="1"/>
    <col min="2587" max="2587" width="8" style="20" customWidth="1"/>
    <col min="2588" max="2588" width="7.5703125" style="20" customWidth="1"/>
    <col min="2589" max="2816" width="7.5703125" style="20"/>
    <col min="2817" max="2818" width="4.140625" style="20" customWidth="1"/>
    <col min="2819" max="2819" width="26.42578125" style="20" customWidth="1"/>
    <col min="2820" max="2820" width="6.7109375" style="20" customWidth="1"/>
    <col min="2821" max="2821" width="4.140625" style="20" customWidth="1"/>
    <col min="2822" max="2822" width="5.85546875" style="20" customWidth="1"/>
    <col min="2823" max="2823" width="4.140625" style="20" customWidth="1"/>
    <col min="2824" max="2824" width="5" style="20" customWidth="1"/>
    <col min="2825" max="2825" width="4.140625" style="20" customWidth="1"/>
    <col min="2826" max="2826" width="5" style="20" customWidth="1"/>
    <col min="2827" max="2827" width="4.140625" style="20" customWidth="1"/>
    <col min="2828" max="2830" width="9.28515625" style="20" customWidth="1"/>
    <col min="2831" max="2831" width="7.5703125" style="20" customWidth="1"/>
    <col min="2832" max="2832" width="4.140625" style="20" customWidth="1"/>
    <col min="2833" max="2833" width="7.5703125" style="20" customWidth="1"/>
    <col min="2834" max="2834" width="3.5703125" style="20" bestFit="1" customWidth="1"/>
    <col min="2835" max="2835" width="6.7109375" style="20" customWidth="1"/>
    <col min="2836" max="2836" width="3.5703125" style="20" bestFit="1" customWidth="1"/>
    <col min="2837" max="2838" width="4.140625" style="20" customWidth="1"/>
    <col min="2839" max="2839" width="7.5703125" style="20" customWidth="1"/>
    <col min="2840" max="2840" width="6.7109375" style="20" customWidth="1"/>
    <col min="2841" max="2841" width="7.5703125" style="20" customWidth="1"/>
    <col min="2842" max="2842" width="8.42578125" style="20" customWidth="1"/>
    <col min="2843" max="2843" width="8" style="20" customWidth="1"/>
    <col min="2844" max="2844" width="7.5703125" style="20" customWidth="1"/>
    <col min="2845" max="3072" width="7.5703125" style="20"/>
    <col min="3073" max="3074" width="4.140625" style="20" customWidth="1"/>
    <col min="3075" max="3075" width="26.42578125" style="20" customWidth="1"/>
    <col min="3076" max="3076" width="6.7109375" style="20" customWidth="1"/>
    <col min="3077" max="3077" width="4.140625" style="20" customWidth="1"/>
    <col min="3078" max="3078" width="5.85546875" style="20" customWidth="1"/>
    <col min="3079" max="3079" width="4.140625" style="20" customWidth="1"/>
    <col min="3080" max="3080" width="5" style="20" customWidth="1"/>
    <col min="3081" max="3081" width="4.140625" style="20" customWidth="1"/>
    <col min="3082" max="3082" width="5" style="20" customWidth="1"/>
    <col min="3083" max="3083" width="4.140625" style="20" customWidth="1"/>
    <col min="3084" max="3086" width="9.28515625" style="20" customWidth="1"/>
    <col min="3087" max="3087" width="7.5703125" style="20" customWidth="1"/>
    <col min="3088" max="3088" width="4.140625" style="20" customWidth="1"/>
    <col min="3089" max="3089" width="7.5703125" style="20" customWidth="1"/>
    <col min="3090" max="3090" width="3.5703125" style="20" bestFit="1" customWidth="1"/>
    <col min="3091" max="3091" width="6.7109375" style="20" customWidth="1"/>
    <col min="3092" max="3092" width="3.5703125" style="20" bestFit="1" customWidth="1"/>
    <col min="3093" max="3094" width="4.140625" style="20" customWidth="1"/>
    <col min="3095" max="3095" width="7.5703125" style="20" customWidth="1"/>
    <col min="3096" max="3096" width="6.7109375" style="20" customWidth="1"/>
    <col min="3097" max="3097" width="7.5703125" style="20" customWidth="1"/>
    <col min="3098" max="3098" width="8.42578125" style="20" customWidth="1"/>
    <col min="3099" max="3099" width="8" style="20" customWidth="1"/>
    <col min="3100" max="3100" width="7.5703125" style="20" customWidth="1"/>
    <col min="3101" max="3328" width="7.5703125" style="20"/>
    <col min="3329" max="3330" width="4.140625" style="20" customWidth="1"/>
    <col min="3331" max="3331" width="26.42578125" style="20" customWidth="1"/>
    <col min="3332" max="3332" width="6.7109375" style="20" customWidth="1"/>
    <col min="3333" max="3333" width="4.140625" style="20" customWidth="1"/>
    <col min="3334" max="3334" width="5.85546875" style="20" customWidth="1"/>
    <col min="3335" max="3335" width="4.140625" style="20" customWidth="1"/>
    <col min="3336" max="3336" width="5" style="20" customWidth="1"/>
    <col min="3337" max="3337" width="4.140625" style="20" customWidth="1"/>
    <col min="3338" max="3338" width="5" style="20" customWidth="1"/>
    <col min="3339" max="3339" width="4.140625" style="20" customWidth="1"/>
    <col min="3340" max="3342" width="9.28515625" style="20" customWidth="1"/>
    <col min="3343" max="3343" width="7.5703125" style="20" customWidth="1"/>
    <col min="3344" max="3344" width="4.140625" style="20" customWidth="1"/>
    <col min="3345" max="3345" width="7.5703125" style="20" customWidth="1"/>
    <col min="3346" max="3346" width="3.5703125" style="20" bestFit="1" customWidth="1"/>
    <col min="3347" max="3347" width="6.7109375" style="20" customWidth="1"/>
    <col min="3348" max="3348" width="3.5703125" style="20" bestFit="1" customWidth="1"/>
    <col min="3349" max="3350" width="4.140625" style="20" customWidth="1"/>
    <col min="3351" max="3351" width="7.5703125" style="20" customWidth="1"/>
    <col min="3352" max="3352" width="6.7109375" style="20" customWidth="1"/>
    <col min="3353" max="3353" width="7.5703125" style="20" customWidth="1"/>
    <col min="3354" max="3354" width="8.42578125" style="20" customWidth="1"/>
    <col min="3355" max="3355" width="8" style="20" customWidth="1"/>
    <col min="3356" max="3356" width="7.5703125" style="20" customWidth="1"/>
    <col min="3357" max="3584" width="7.5703125" style="20"/>
    <col min="3585" max="3586" width="4.140625" style="20" customWidth="1"/>
    <col min="3587" max="3587" width="26.42578125" style="20" customWidth="1"/>
    <col min="3588" max="3588" width="6.7109375" style="20" customWidth="1"/>
    <col min="3589" max="3589" width="4.140625" style="20" customWidth="1"/>
    <col min="3590" max="3590" width="5.85546875" style="20" customWidth="1"/>
    <col min="3591" max="3591" width="4.140625" style="20" customWidth="1"/>
    <col min="3592" max="3592" width="5" style="20" customWidth="1"/>
    <col min="3593" max="3593" width="4.140625" style="20" customWidth="1"/>
    <col min="3594" max="3594" width="5" style="20" customWidth="1"/>
    <col min="3595" max="3595" width="4.140625" style="20" customWidth="1"/>
    <col min="3596" max="3598" width="9.28515625" style="20" customWidth="1"/>
    <col min="3599" max="3599" width="7.5703125" style="20" customWidth="1"/>
    <col min="3600" max="3600" width="4.140625" style="20" customWidth="1"/>
    <col min="3601" max="3601" width="7.5703125" style="20" customWidth="1"/>
    <col min="3602" max="3602" width="3.5703125" style="20" bestFit="1" customWidth="1"/>
    <col min="3603" max="3603" width="6.7109375" style="20" customWidth="1"/>
    <col min="3604" max="3604" width="3.5703125" style="20" bestFit="1" customWidth="1"/>
    <col min="3605" max="3606" width="4.140625" style="20" customWidth="1"/>
    <col min="3607" max="3607" width="7.5703125" style="20" customWidth="1"/>
    <col min="3608" max="3608" width="6.7109375" style="20" customWidth="1"/>
    <col min="3609" max="3609" width="7.5703125" style="20" customWidth="1"/>
    <col min="3610" max="3610" width="8.42578125" style="20" customWidth="1"/>
    <col min="3611" max="3611" width="8" style="20" customWidth="1"/>
    <col min="3612" max="3612" width="7.5703125" style="20" customWidth="1"/>
    <col min="3613" max="3840" width="7.5703125" style="20"/>
    <col min="3841" max="3842" width="4.140625" style="20" customWidth="1"/>
    <col min="3843" max="3843" width="26.42578125" style="20" customWidth="1"/>
    <col min="3844" max="3844" width="6.7109375" style="20" customWidth="1"/>
    <col min="3845" max="3845" width="4.140625" style="20" customWidth="1"/>
    <col min="3846" max="3846" width="5.85546875" style="20" customWidth="1"/>
    <col min="3847" max="3847" width="4.140625" style="20" customWidth="1"/>
    <col min="3848" max="3848" width="5" style="20" customWidth="1"/>
    <col min="3849" max="3849" width="4.140625" style="20" customWidth="1"/>
    <col min="3850" max="3850" width="5" style="20" customWidth="1"/>
    <col min="3851" max="3851" width="4.140625" style="20" customWidth="1"/>
    <col min="3852" max="3854" width="9.28515625" style="20" customWidth="1"/>
    <col min="3855" max="3855" width="7.5703125" style="20" customWidth="1"/>
    <col min="3856" max="3856" width="4.140625" style="20" customWidth="1"/>
    <col min="3857" max="3857" width="7.5703125" style="20" customWidth="1"/>
    <col min="3858" max="3858" width="3.5703125" style="20" bestFit="1" customWidth="1"/>
    <col min="3859" max="3859" width="6.7109375" style="20" customWidth="1"/>
    <col min="3860" max="3860" width="3.5703125" style="20" bestFit="1" customWidth="1"/>
    <col min="3861" max="3862" width="4.140625" style="20" customWidth="1"/>
    <col min="3863" max="3863" width="7.5703125" style="20" customWidth="1"/>
    <col min="3864" max="3864" width="6.7109375" style="20" customWidth="1"/>
    <col min="3865" max="3865" width="7.5703125" style="20" customWidth="1"/>
    <col min="3866" max="3866" width="8.42578125" style="20" customWidth="1"/>
    <col min="3867" max="3867" width="8" style="20" customWidth="1"/>
    <col min="3868" max="3868" width="7.5703125" style="20" customWidth="1"/>
    <col min="3869" max="4096" width="7.5703125" style="20"/>
    <col min="4097" max="4098" width="4.140625" style="20" customWidth="1"/>
    <col min="4099" max="4099" width="26.42578125" style="20" customWidth="1"/>
    <col min="4100" max="4100" width="6.7109375" style="20" customWidth="1"/>
    <col min="4101" max="4101" width="4.140625" style="20" customWidth="1"/>
    <col min="4102" max="4102" width="5.85546875" style="20" customWidth="1"/>
    <col min="4103" max="4103" width="4.140625" style="20" customWidth="1"/>
    <col min="4104" max="4104" width="5" style="20" customWidth="1"/>
    <col min="4105" max="4105" width="4.140625" style="20" customWidth="1"/>
    <col min="4106" max="4106" width="5" style="20" customWidth="1"/>
    <col min="4107" max="4107" width="4.140625" style="20" customWidth="1"/>
    <col min="4108" max="4110" width="9.28515625" style="20" customWidth="1"/>
    <col min="4111" max="4111" width="7.5703125" style="20" customWidth="1"/>
    <col min="4112" max="4112" width="4.140625" style="20" customWidth="1"/>
    <col min="4113" max="4113" width="7.5703125" style="20" customWidth="1"/>
    <col min="4114" max="4114" width="3.5703125" style="20" bestFit="1" customWidth="1"/>
    <col min="4115" max="4115" width="6.7109375" style="20" customWidth="1"/>
    <col min="4116" max="4116" width="3.5703125" style="20" bestFit="1" customWidth="1"/>
    <col min="4117" max="4118" width="4.140625" style="20" customWidth="1"/>
    <col min="4119" max="4119" width="7.5703125" style="20" customWidth="1"/>
    <col min="4120" max="4120" width="6.7109375" style="20" customWidth="1"/>
    <col min="4121" max="4121" width="7.5703125" style="20" customWidth="1"/>
    <col min="4122" max="4122" width="8.42578125" style="20" customWidth="1"/>
    <col min="4123" max="4123" width="8" style="20" customWidth="1"/>
    <col min="4124" max="4124" width="7.5703125" style="20" customWidth="1"/>
    <col min="4125" max="4352" width="7.5703125" style="20"/>
    <col min="4353" max="4354" width="4.140625" style="20" customWidth="1"/>
    <col min="4355" max="4355" width="26.42578125" style="20" customWidth="1"/>
    <col min="4356" max="4356" width="6.7109375" style="20" customWidth="1"/>
    <col min="4357" max="4357" width="4.140625" style="20" customWidth="1"/>
    <col min="4358" max="4358" width="5.85546875" style="20" customWidth="1"/>
    <col min="4359" max="4359" width="4.140625" style="20" customWidth="1"/>
    <col min="4360" max="4360" width="5" style="20" customWidth="1"/>
    <col min="4361" max="4361" width="4.140625" style="20" customWidth="1"/>
    <col min="4362" max="4362" width="5" style="20" customWidth="1"/>
    <col min="4363" max="4363" width="4.140625" style="20" customWidth="1"/>
    <col min="4364" max="4366" width="9.28515625" style="20" customWidth="1"/>
    <col min="4367" max="4367" width="7.5703125" style="20" customWidth="1"/>
    <col min="4368" max="4368" width="4.140625" style="20" customWidth="1"/>
    <col min="4369" max="4369" width="7.5703125" style="20" customWidth="1"/>
    <col min="4370" max="4370" width="3.5703125" style="20" bestFit="1" customWidth="1"/>
    <col min="4371" max="4371" width="6.7109375" style="20" customWidth="1"/>
    <col min="4372" max="4372" width="3.5703125" style="20" bestFit="1" customWidth="1"/>
    <col min="4373" max="4374" width="4.140625" style="20" customWidth="1"/>
    <col min="4375" max="4375" width="7.5703125" style="20" customWidth="1"/>
    <col min="4376" max="4376" width="6.7109375" style="20" customWidth="1"/>
    <col min="4377" max="4377" width="7.5703125" style="20" customWidth="1"/>
    <col min="4378" max="4378" width="8.42578125" style="20" customWidth="1"/>
    <col min="4379" max="4379" width="8" style="20" customWidth="1"/>
    <col min="4380" max="4380" width="7.5703125" style="20" customWidth="1"/>
    <col min="4381" max="4608" width="7.5703125" style="20"/>
    <col min="4609" max="4610" width="4.140625" style="20" customWidth="1"/>
    <col min="4611" max="4611" width="26.42578125" style="20" customWidth="1"/>
    <col min="4612" max="4612" width="6.7109375" style="20" customWidth="1"/>
    <col min="4613" max="4613" width="4.140625" style="20" customWidth="1"/>
    <col min="4614" max="4614" width="5.85546875" style="20" customWidth="1"/>
    <col min="4615" max="4615" width="4.140625" style="20" customWidth="1"/>
    <col min="4616" max="4616" width="5" style="20" customWidth="1"/>
    <col min="4617" max="4617" width="4.140625" style="20" customWidth="1"/>
    <col min="4618" max="4618" width="5" style="20" customWidth="1"/>
    <col min="4619" max="4619" width="4.140625" style="20" customWidth="1"/>
    <col min="4620" max="4622" width="9.28515625" style="20" customWidth="1"/>
    <col min="4623" max="4623" width="7.5703125" style="20" customWidth="1"/>
    <col min="4624" max="4624" width="4.140625" style="20" customWidth="1"/>
    <col min="4625" max="4625" width="7.5703125" style="20" customWidth="1"/>
    <col min="4626" max="4626" width="3.5703125" style="20" bestFit="1" customWidth="1"/>
    <col min="4627" max="4627" width="6.7109375" style="20" customWidth="1"/>
    <col min="4628" max="4628" width="3.5703125" style="20" bestFit="1" customWidth="1"/>
    <col min="4629" max="4630" width="4.140625" style="20" customWidth="1"/>
    <col min="4631" max="4631" width="7.5703125" style="20" customWidth="1"/>
    <col min="4632" max="4632" width="6.7109375" style="20" customWidth="1"/>
    <col min="4633" max="4633" width="7.5703125" style="20" customWidth="1"/>
    <col min="4634" max="4634" width="8.42578125" style="20" customWidth="1"/>
    <col min="4635" max="4635" width="8" style="20" customWidth="1"/>
    <col min="4636" max="4636" width="7.5703125" style="20" customWidth="1"/>
    <col min="4637" max="4864" width="7.5703125" style="20"/>
    <col min="4865" max="4866" width="4.140625" style="20" customWidth="1"/>
    <col min="4867" max="4867" width="26.42578125" style="20" customWidth="1"/>
    <col min="4868" max="4868" width="6.7109375" style="20" customWidth="1"/>
    <col min="4869" max="4869" width="4.140625" style="20" customWidth="1"/>
    <col min="4870" max="4870" width="5.85546875" style="20" customWidth="1"/>
    <col min="4871" max="4871" width="4.140625" style="20" customWidth="1"/>
    <col min="4872" max="4872" width="5" style="20" customWidth="1"/>
    <col min="4873" max="4873" width="4.140625" style="20" customWidth="1"/>
    <col min="4874" max="4874" width="5" style="20" customWidth="1"/>
    <col min="4875" max="4875" width="4.140625" style="20" customWidth="1"/>
    <col min="4876" max="4878" width="9.28515625" style="20" customWidth="1"/>
    <col min="4879" max="4879" width="7.5703125" style="20" customWidth="1"/>
    <col min="4880" max="4880" width="4.140625" style="20" customWidth="1"/>
    <col min="4881" max="4881" width="7.5703125" style="20" customWidth="1"/>
    <col min="4882" max="4882" width="3.5703125" style="20" bestFit="1" customWidth="1"/>
    <col min="4883" max="4883" width="6.7109375" style="20" customWidth="1"/>
    <col min="4884" max="4884" width="3.5703125" style="20" bestFit="1" customWidth="1"/>
    <col min="4885" max="4886" width="4.140625" style="20" customWidth="1"/>
    <col min="4887" max="4887" width="7.5703125" style="20" customWidth="1"/>
    <col min="4888" max="4888" width="6.7109375" style="20" customWidth="1"/>
    <col min="4889" max="4889" width="7.5703125" style="20" customWidth="1"/>
    <col min="4890" max="4890" width="8.42578125" style="20" customWidth="1"/>
    <col min="4891" max="4891" width="8" style="20" customWidth="1"/>
    <col min="4892" max="4892" width="7.5703125" style="20" customWidth="1"/>
    <col min="4893" max="5120" width="7.5703125" style="20"/>
    <col min="5121" max="5122" width="4.140625" style="20" customWidth="1"/>
    <col min="5123" max="5123" width="26.42578125" style="20" customWidth="1"/>
    <col min="5124" max="5124" width="6.7109375" style="20" customWidth="1"/>
    <col min="5125" max="5125" width="4.140625" style="20" customWidth="1"/>
    <col min="5126" max="5126" width="5.85546875" style="20" customWidth="1"/>
    <col min="5127" max="5127" width="4.140625" style="20" customWidth="1"/>
    <col min="5128" max="5128" width="5" style="20" customWidth="1"/>
    <col min="5129" max="5129" width="4.140625" style="20" customWidth="1"/>
    <col min="5130" max="5130" width="5" style="20" customWidth="1"/>
    <col min="5131" max="5131" width="4.140625" style="20" customWidth="1"/>
    <col min="5132" max="5134" width="9.28515625" style="20" customWidth="1"/>
    <col min="5135" max="5135" width="7.5703125" style="20" customWidth="1"/>
    <col min="5136" max="5136" width="4.140625" style="20" customWidth="1"/>
    <col min="5137" max="5137" width="7.5703125" style="20" customWidth="1"/>
    <col min="5138" max="5138" width="3.5703125" style="20" bestFit="1" customWidth="1"/>
    <col min="5139" max="5139" width="6.7109375" style="20" customWidth="1"/>
    <col min="5140" max="5140" width="3.5703125" style="20" bestFit="1" customWidth="1"/>
    <col min="5141" max="5142" width="4.140625" style="20" customWidth="1"/>
    <col min="5143" max="5143" width="7.5703125" style="20" customWidth="1"/>
    <col min="5144" max="5144" width="6.7109375" style="20" customWidth="1"/>
    <col min="5145" max="5145" width="7.5703125" style="20" customWidth="1"/>
    <col min="5146" max="5146" width="8.42578125" style="20" customWidth="1"/>
    <col min="5147" max="5147" width="8" style="20" customWidth="1"/>
    <col min="5148" max="5148" width="7.5703125" style="20" customWidth="1"/>
    <col min="5149" max="5376" width="7.5703125" style="20"/>
    <col min="5377" max="5378" width="4.140625" style="20" customWidth="1"/>
    <col min="5379" max="5379" width="26.42578125" style="20" customWidth="1"/>
    <col min="5380" max="5380" width="6.7109375" style="20" customWidth="1"/>
    <col min="5381" max="5381" width="4.140625" style="20" customWidth="1"/>
    <col min="5382" max="5382" width="5.85546875" style="20" customWidth="1"/>
    <col min="5383" max="5383" width="4.140625" style="20" customWidth="1"/>
    <col min="5384" max="5384" width="5" style="20" customWidth="1"/>
    <col min="5385" max="5385" width="4.140625" style="20" customWidth="1"/>
    <col min="5386" max="5386" width="5" style="20" customWidth="1"/>
    <col min="5387" max="5387" width="4.140625" style="20" customWidth="1"/>
    <col min="5388" max="5390" width="9.28515625" style="20" customWidth="1"/>
    <col min="5391" max="5391" width="7.5703125" style="20" customWidth="1"/>
    <col min="5392" max="5392" width="4.140625" style="20" customWidth="1"/>
    <col min="5393" max="5393" width="7.5703125" style="20" customWidth="1"/>
    <col min="5394" max="5394" width="3.5703125" style="20" bestFit="1" customWidth="1"/>
    <col min="5395" max="5395" width="6.7109375" style="20" customWidth="1"/>
    <col min="5396" max="5396" width="3.5703125" style="20" bestFit="1" customWidth="1"/>
    <col min="5397" max="5398" width="4.140625" style="20" customWidth="1"/>
    <col min="5399" max="5399" width="7.5703125" style="20" customWidth="1"/>
    <col min="5400" max="5400" width="6.7109375" style="20" customWidth="1"/>
    <col min="5401" max="5401" width="7.5703125" style="20" customWidth="1"/>
    <col min="5402" max="5402" width="8.42578125" style="20" customWidth="1"/>
    <col min="5403" max="5403" width="8" style="20" customWidth="1"/>
    <col min="5404" max="5404" width="7.5703125" style="20" customWidth="1"/>
    <col min="5405" max="5632" width="7.5703125" style="20"/>
    <col min="5633" max="5634" width="4.140625" style="20" customWidth="1"/>
    <col min="5635" max="5635" width="26.42578125" style="20" customWidth="1"/>
    <col min="5636" max="5636" width="6.7109375" style="20" customWidth="1"/>
    <col min="5637" max="5637" width="4.140625" style="20" customWidth="1"/>
    <col min="5638" max="5638" width="5.85546875" style="20" customWidth="1"/>
    <col min="5639" max="5639" width="4.140625" style="20" customWidth="1"/>
    <col min="5640" max="5640" width="5" style="20" customWidth="1"/>
    <col min="5641" max="5641" width="4.140625" style="20" customWidth="1"/>
    <col min="5642" max="5642" width="5" style="20" customWidth="1"/>
    <col min="5643" max="5643" width="4.140625" style="20" customWidth="1"/>
    <col min="5644" max="5646" width="9.28515625" style="20" customWidth="1"/>
    <col min="5647" max="5647" width="7.5703125" style="20" customWidth="1"/>
    <col min="5648" max="5648" width="4.140625" style="20" customWidth="1"/>
    <col min="5649" max="5649" width="7.5703125" style="20" customWidth="1"/>
    <col min="5650" max="5650" width="3.5703125" style="20" bestFit="1" customWidth="1"/>
    <col min="5651" max="5651" width="6.7109375" style="20" customWidth="1"/>
    <col min="5652" max="5652" width="3.5703125" style="20" bestFit="1" customWidth="1"/>
    <col min="5653" max="5654" width="4.140625" style="20" customWidth="1"/>
    <col min="5655" max="5655" width="7.5703125" style="20" customWidth="1"/>
    <col min="5656" max="5656" width="6.7109375" style="20" customWidth="1"/>
    <col min="5657" max="5657" width="7.5703125" style="20" customWidth="1"/>
    <col min="5658" max="5658" width="8.42578125" style="20" customWidth="1"/>
    <col min="5659" max="5659" width="8" style="20" customWidth="1"/>
    <col min="5660" max="5660" width="7.5703125" style="20" customWidth="1"/>
    <col min="5661" max="5888" width="7.5703125" style="20"/>
    <col min="5889" max="5890" width="4.140625" style="20" customWidth="1"/>
    <col min="5891" max="5891" width="26.42578125" style="20" customWidth="1"/>
    <col min="5892" max="5892" width="6.7109375" style="20" customWidth="1"/>
    <col min="5893" max="5893" width="4.140625" style="20" customWidth="1"/>
    <col min="5894" max="5894" width="5.85546875" style="20" customWidth="1"/>
    <col min="5895" max="5895" width="4.140625" style="20" customWidth="1"/>
    <col min="5896" max="5896" width="5" style="20" customWidth="1"/>
    <col min="5897" max="5897" width="4.140625" style="20" customWidth="1"/>
    <col min="5898" max="5898" width="5" style="20" customWidth="1"/>
    <col min="5899" max="5899" width="4.140625" style="20" customWidth="1"/>
    <col min="5900" max="5902" width="9.28515625" style="20" customWidth="1"/>
    <col min="5903" max="5903" width="7.5703125" style="20" customWidth="1"/>
    <col min="5904" max="5904" width="4.140625" style="20" customWidth="1"/>
    <col min="5905" max="5905" width="7.5703125" style="20" customWidth="1"/>
    <col min="5906" max="5906" width="3.5703125" style="20" bestFit="1" customWidth="1"/>
    <col min="5907" max="5907" width="6.7109375" style="20" customWidth="1"/>
    <col min="5908" max="5908" width="3.5703125" style="20" bestFit="1" customWidth="1"/>
    <col min="5909" max="5910" width="4.140625" style="20" customWidth="1"/>
    <col min="5911" max="5911" width="7.5703125" style="20" customWidth="1"/>
    <col min="5912" max="5912" width="6.7109375" style="20" customWidth="1"/>
    <col min="5913" max="5913" width="7.5703125" style="20" customWidth="1"/>
    <col min="5914" max="5914" width="8.42578125" style="20" customWidth="1"/>
    <col min="5915" max="5915" width="8" style="20" customWidth="1"/>
    <col min="5916" max="5916" width="7.5703125" style="20" customWidth="1"/>
    <col min="5917" max="6144" width="7.5703125" style="20"/>
    <col min="6145" max="6146" width="4.140625" style="20" customWidth="1"/>
    <col min="6147" max="6147" width="26.42578125" style="20" customWidth="1"/>
    <col min="6148" max="6148" width="6.7109375" style="20" customWidth="1"/>
    <col min="6149" max="6149" width="4.140625" style="20" customWidth="1"/>
    <col min="6150" max="6150" width="5.85546875" style="20" customWidth="1"/>
    <col min="6151" max="6151" width="4.140625" style="20" customWidth="1"/>
    <col min="6152" max="6152" width="5" style="20" customWidth="1"/>
    <col min="6153" max="6153" width="4.140625" style="20" customWidth="1"/>
    <col min="6154" max="6154" width="5" style="20" customWidth="1"/>
    <col min="6155" max="6155" width="4.140625" style="20" customWidth="1"/>
    <col min="6156" max="6158" width="9.28515625" style="20" customWidth="1"/>
    <col min="6159" max="6159" width="7.5703125" style="20" customWidth="1"/>
    <col min="6160" max="6160" width="4.140625" style="20" customWidth="1"/>
    <col min="6161" max="6161" width="7.5703125" style="20" customWidth="1"/>
    <col min="6162" max="6162" width="3.5703125" style="20" bestFit="1" customWidth="1"/>
    <col min="6163" max="6163" width="6.7109375" style="20" customWidth="1"/>
    <col min="6164" max="6164" width="3.5703125" style="20" bestFit="1" customWidth="1"/>
    <col min="6165" max="6166" width="4.140625" style="20" customWidth="1"/>
    <col min="6167" max="6167" width="7.5703125" style="20" customWidth="1"/>
    <col min="6168" max="6168" width="6.7109375" style="20" customWidth="1"/>
    <col min="6169" max="6169" width="7.5703125" style="20" customWidth="1"/>
    <col min="6170" max="6170" width="8.42578125" style="20" customWidth="1"/>
    <col min="6171" max="6171" width="8" style="20" customWidth="1"/>
    <col min="6172" max="6172" width="7.5703125" style="20" customWidth="1"/>
    <col min="6173" max="6400" width="7.5703125" style="20"/>
    <col min="6401" max="6402" width="4.140625" style="20" customWidth="1"/>
    <col min="6403" max="6403" width="26.42578125" style="20" customWidth="1"/>
    <col min="6404" max="6404" width="6.7109375" style="20" customWidth="1"/>
    <col min="6405" max="6405" width="4.140625" style="20" customWidth="1"/>
    <col min="6406" max="6406" width="5.85546875" style="20" customWidth="1"/>
    <col min="6407" max="6407" width="4.140625" style="20" customWidth="1"/>
    <col min="6408" max="6408" width="5" style="20" customWidth="1"/>
    <col min="6409" max="6409" width="4.140625" style="20" customWidth="1"/>
    <col min="6410" max="6410" width="5" style="20" customWidth="1"/>
    <col min="6411" max="6411" width="4.140625" style="20" customWidth="1"/>
    <col min="6412" max="6414" width="9.28515625" style="20" customWidth="1"/>
    <col min="6415" max="6415" width="7.5703125" style="20" customWidth="1"/>
    <col min="6416" max="6416" width="4.140625" style="20" customWidth="1"/>
    <col min="6417" max="6417" width="7.5703125" style="20" customWidth="1"/>
    <col min="6418" max="6418" width="3.5703125" style="20" bestFit="1" customWidth="1"/>
    <col min="6419" max="6419" width="6.7109375" style="20" customWidth="1"/>
    <col min="6420" max="6420" width="3.5703125" style="20" bestFit="1" customWidth="1"/>
    <col min="6421" max="6422" width="4.140625" style="20" customWidth="1"/>
    <col min="6423" max="6423" width="7.5703125" style="20" customWidth="1"/>
    <col min="6424" max="6424" width="6.7109375" style="20" customWidth="1"/>
    <col min="6425" max="6425" width="7.5703125" style="20" customWidth="1"/>
    <col min="6426" max="6426" width="8.42578125" style="20" customWidth="1"/>
    <col min="6427" max="6427" width="8" style="20" customWidth="1"/>
    <col min="6428" max="6428" width="7.5703125" style="20" customWidth="1"/>
    <col min="6429" max="6656" width="7.5703125" style="20"/>
    <col min="6657" max="6658" width="4.140625" style="20" customWidth="1"/>
    <col min="6659" max="6659" width="26.42578125" style="20" customWidth="1"/>
    <col min="6660" max="6660" width="6.7109375" style="20" customWidth="1"/>
    <col min="6661" max="6661" width="4.140625" style="20" customWidth="1"/>
    <col min="6662" max="6662" width="5.85546875" style="20" customWidth="1"/>
    <col min="6663" max="6663" width="4.140625" style="20" customWidth="1"/>
    <col min="6664" max="6664" width="5" style="20" customWidth="1"/>
    <col min="6665" max="6665" width="4.140625" style="20" customWidth="1"/>
    <col min="6666" max="6666" width="5" style="20" customWidth="1"/>
    <col min="6667" max="6667" width="4.140625" style="20" customWidth="1"/>
    <col min="6668" max="6670" width="9.28515625" style="20" customWidth="1"/>
    <col min="6671" max="6671" width="7.5703125" style="20" customWidth="1"/>
    <col min="6672" max="6672" width="4.140625" style="20" customWidth="1"/>
    <col min="6673" max="6673" width="7.5703125" style="20" customWidth="1"/>
    <col min="6674" max="6674" width="3.5703125" style="20" bestFit="1" customWidth="1"/>
    <col min="6675" max="6675" width="6.7109375" style="20" customWidth="1"/>
    <col min="6676" max="6676" width="3.5703125" style="20" bestFit="1" customWidth="1"/>
    <col min="6677" max="6678" width="4.140625" style="20" customWidth="1"/>
    <col min="6679" max="6679" width="7.5703125" style="20" customWidth="1"/>
    <col min="6680" max="6680" width="6.7109375" style="20" customWidth="1"/>
    <col min="6681" max="6681" width="7.5703125" style="20" customWidth="1"/>
    <col min="6682" max="6682" width="8.42578125" style="20" customWidth="1"/>
    <col min="6683" max="6683" width="8" style="20" customWidth="1"/>
    <col min="6684" max="6684" width="7.5703125" style="20" customWidth="1"/>
    <col min="6685" max="6912" width="7.5703125" style="20"/>
    <col min="6913" max="6914" width="4.140625" style="20" customWidth="1"/>
    <col min="6915" max="6915" width="26.42578125" style="20" customWidth="1"/>
    <col min="6916" max="6916" width="6.7109375" style="20" customWidth="1"/>
    <col min="6917" max="6917" width="4.140625" style="20" customWidth="1"/>
    <col min="6918" max="6918" width="5.85546875" style="20" customWidth="1"/>
    <col min="6919" max="6919" width="4.140625" style="20" customWidth="1"/>
    <col min="6920" max="6920" width="5" style="20" customWidth="1"/>
    <col min="6921" max="6921" width="4.140625" style="20" customWidth="1"/>
    <col min="6922" max="6922" width="5" style="20" customWidth="1"/>
    <col min="6923" max="6923" width="4.140625" style="20" customWidth="1"/>
    <col min="6924" max="6926" width="9.28515625" style="20" customWidth="1"/>
    <col min="6927" max="6927" width="7.5703125" style="20" customWidth="1"/>
    <col min="6928" max="6928" width="4.140625" style="20" customWidth="1"/>
    <col min="6929" max="6929" width="7.5703125" style="20" customWidth="1"/>
    <col min="6930" max="6930" width="3.5703125" style="20" bestFit="1" customWidth="1"/>
    <col min="6931" max="6931" width="6.7109375" style="20" customWidth="1"/>
    <col min="6932" max="6932" width="3.5703125" style="20" bestFit="1" customWidth="1"/>
    <col min="6933" max="6934" width="4.140625" style="20" customWidth="1"/>
    <col min="6935" max="6935" width="7.5703125" style="20" customWidth="1"/>
    <col min="6936" max="6936" width="6.7109375" style="20" customWidth="1"/>
    <col min="6937" max="6937" width="7.5703125" style="20" customWidth="1"/>
    <col min="6938" max="6938" width="8.42578125" style="20" customWidth="1"/>
    <col min="6939" max="6939" width="8" style="20" customWidth="1"/>
    <col min="6940" max="6940" width="7.5703125" style="20" customWidth="1"/>
    <col min="6941" max="7168" width="7.5703125" style="20"/>
    <col min="7169" max="7170" width="4.140625" style="20" customWidth="1"/>
    <col min="7171" max="7171" width="26.42578125" style="20" customWidth="1"/>
    <col min="7172" max="7172" width="6.7109375" style="20" customWidth="1"/>
    <col min="7173" max="7173" width="4.140625" style="20" customWidth="1"/>
    <col min="7174" max="7174" width="5.85546875" style="20" customWidth="1"/>
    <col min="7175" max="7175" width="4.140625" style="20" customWidth="1"/>
    <col min="7176" max="7176" width="5" style="20" customWidth="1"/>
    <col min="7177" max="7177" width="4.140625" style="20" customWidth="1"/>
    <col min="7178" max="7178" width="5" style="20" customWidth="1"/>
    <col min="7179" max="7179" width="4.140625" style="20" customWidth="1"/>
    <col min="7180" max="7182" width="9.28515625" style="20" customWidth="1"/>
    <col min="7183" max="7183" width="7.5703125" style="20" customWidth="1"/>
    <col min="7184" max="7184" width="4.140625" style="20" customWidth="1"/>
    <col min="7185" max="7185" width="7.5703125" style="20" customWidth="1"/>
    <col min="7186" max="7186" width="3.5703125" style="20" bestFit="1" customWidth="1"/>
    <col min="7187" max="7187" width="6.7109375" style="20" customWidth="1"/>
    <col min="7188" max="7188" width="3.5703125" style="20" bestFit="1" customWidth="1"/>
    <col min="7189" max="7190" width="4.140625" style="20" customWidth="1"/>
    <col min="7191" max="7191" width="7.5703125" style="20" customWidth="1"/>
    <col min="7192" max="7192" width="6.7109375" style="20" customWidth="1"/>
    <col min="7193" max="7193" width="7.5703125" style="20" customWidth="1"/>
    <col min="7194" max="7194" width="8.42578125" style="20" customWidth="1"/>
    <col min="7195" max="7195" width="8" style="20" customWidth="1"/>
    <col min="7196" max="7196" width="7.5703125" style="20" customWidth="1"/>
    <col min="7197" max="7424" width="7.5703125" style="20"/>
    <col min="7425" max="7426" width="4.140625" style="20" customWidth="1"/>
    <col min="7427" max="7427" width="26.42578125" style="20" customWidth="1"/>
    <col min="7428" max="7428" width="6.7109375" style="20" customWidth="1"/>
    <col min="7429" max="7429" width="4.140625" style="20" customWidth="1"/>
    <col min="7430" max="7430" width="5.85546875" style="20" customWidth="1"/>
    <col min="7431" max="7431" width="4.140625" style="20" customWidth="1"/>
    <col min="7432" max="7432" width="5" style="20" customWidth="1"/>
    <col min="7433" max="7433" width="4.140625" style="20" customWidth="1"/>
    <col min="7434" max="7434" width="5" style="20" customWidth="1"/>
    <col min="7435" max="7435" width="4.140625" style="20" customWidth="1"/>
    <col min="7436" max="7438" width="9.28515625" style="20" customWidth="1"/>
    <col min="7439" max="7439" width="7.5703125" style="20" customWidth="1"/>
    <col min="7440" max="7440" width="4.140625" style="20" customWidth="1"/>
    <col min="7441" max="7441" width="7.5703125" style="20" customWidth="1"/>
    <col min="7442" max="7442" width="3.5703125" style="20" bestFit="1" customWidth="1"/>
    <col min="7443" max="7443" width="6.7109375" style="20" customWidth="1"/>
    <col min="7444" max="7444" width="3.5703125" style="20" bestFit="1" customWidth="1"/>
    <col min="7445" max="7446" width="4.140625" style="20" customWidth="1"/>
    <col min="7447" max="7447" width="7.5703125" style="20" customWidth="1"/>
    <col min="7448" max="7448" width="6.7109375" style="20" customWidth="1"/>
    <col min="7449" max="7449" width="7.5703125" style="20" customWidth="1"/>
    <col min="7450" max="7450" width="8.42578125" style="20" customWidth="1"/>
    <col min="7451" max="7451" width="8" style="20" customWidth="1"/>
    <col min="7452" max="7452" width="7.5703125" style="20" customWidth="1"/>
    <col min="7453" max="7680" width="7.5703125" style="20"/>
    <col min="7681" max="7682" width="4.140625" style="20" customWidth="1"/>
    <col min="7683" max="7683" width="26.42578125" style="20" customWidth="1"/>
    <col min="7684" max="7684" width="6.7109375" style="20" customWidth="1"/>
    <col min="7685" max="7685" width="4.140625" style="20" customWidth="1"/>
    <col min="7686" max="7686" width="5.85546875" style="20" customWidth="1"/>
    <col min="7687" max="7687" width="4.140625" style="20" customWidth="1"/>
    <col min="7688" max="7688" width="5" style="20" customWidth="1"/>
    <col min="7689" max="7689" width="4.140625" style="20" customWidth="1"/>
    <col min="7690" max="7690" width="5" style="20" customWidth="1"/>
    <col min="7691" max="7691" width="4.140625" style="20" customWidth="1"/>
    <col min="7692" max="7694" width="9.28515625" style="20" customWidth="1"/>
    <col min="7695" max="7695" width="7.5703125" style="20" customWidth="1"/>
    <col min="7696" max="7696" width="4.140625" style="20" customWidth="1"/>
    <col min="7697" max="7697" width="7.5703125" style="20" customWidth="1"/>
    <col min="7698" max="7698" width="3.5703125" style="20" bestFit="1" customWidth="1"/>
    <col min="7699" max="7699" width="6.7109375" style="20" customWidth="1"/>
    <col min="7700" max="7700" width="3.5703125" style="20" bestFit="1" customWidth="1"/>
    <col min="7701" max="7702" width="4.140625" style="20" customWidth="1"/>
    <col min="7703" max="7703" width="7.5703125" style="20" customWidth="1"/>
    <col min="7704" max="7704" width="6.7109375" style="20" customWidth="1"/>
    <col min="7705" max="7705" width="7.5703125" style="20" customWidth="1"/>
    <col min="7706" max="7706" width="8.42578125" style="20" customWidth="1"/>
    <col min="7707" max="7707" width="8" style="20" customWidth="1"/>
    <col min="7708" max="7708" width="7.5703125" style="20" customWidth="1"/>
    <col min="7709" max="7936" width="7.5703125" style="20"/>
    <col min="7937" max="7938" width="4.140625" style="20" customWidth="1"/>
    <col min="7939" max="7939" width="26.42578125" style="20" customWidth="1"/>
    <col min="7940" max="7940" width="6.7109375" style="20" customWidth="1"/>
    <col min="7941" max="7941" width="4.140625" style="20" customWidth="1"/>
    <col min="7942" max="7942" width="5.85546875" style="20" customWidth="1"/>
    <col min="7943" max="7943" width="4.140625" style="20" customWidth="1"/>
    <col min="7944" max="7944" width="5" style="20" customWidth="1"/>
    <col min="7945" max="7945" width="4.140625" style="20" customWidth="1"/>
    <col min="7946" max="7946" width="5" style="20" customWidth="1"/>
    <col min="7947" max="7947" width="4.140625" style="20" customWidth="1"/>
    <col min="7948" max="7950" width="9.28515625" style="20" customWidth="1"/>
    <col min="7951" max="7951" width="7.5703125" style="20" customWidth="1"/>
    <col min="7952" max="7952" width="4.140625" style="20" customWidth="1"/>
    <col min="7953" max="7953" width="7.5703125" style="20" customWidth="1"/>
    <col min="7954" max="7954" width="3.5703125" style="20" bestFit="1" customWidth="1"/>
    <col min="7955" max="7955" width="6.7109375" style="20" customWidth="1"/>
    <col min="7956" max="7956" width="3.5703125" style="20" bestFit="1" customWidth="1"/>
    <col min="7957" max="7958" width="4.140625" style="20" customWidth="1"/>
    <col min="7959" max="7959" width="7.5703125" style="20" customWidth="1"/>
    <col min="7960" max="7960" width="6.7109375" style="20" customWidth="1"/>
    <col min="7961" max="7961" width="7.5703125" style="20" customWidth="1"/>
    <col min="7962" max="7962" width="8.42578125" style="20" customWidth="1"/>
    <col min="7963" max="7963" width="8" style="20" customWidth="1"/>
    <col min="7964" max="7964" width="7.5703125" style="20" customWidth="1"/>
    <col min="7965" max="8192" width="7.5703125" style="20"/>
    <col min="8193" max="8194" width="4.140625" style="20" customWidth="1"/>
    <col min="8195" max="8195" width="26.42578125" style="20" customWidth="1"/>
    <col min="8196" max="8196" width="6.7109375" style="20" customWidth="1"/>
    <col min="8197" max="8197" width="4.140625" style="20" customWidth="1"/>
    <col min="8198" max="8198" width="5.85546875" style="20" customWidth="1"/>
    <col min="8199" max="8199" width="4.140625" style="20" customWidth="1"/>
    <col min="8200" max="8200" width="5" style="20" customWidth="1"/>
    <col min="8201" max="8201" width="4.140625" style="20" customWidth="1"/>
    <col min="8202" max="8202" width="5" style="20" customWidth="1"/>
    <col min="8203" max="8203" width="4.140625" style="20" customWidth="1"/>
    <col min="8204" max="8206" width="9.28515625" style="20" customWidth="1"/>
    <col min="8207" max="8207" width="7.5703125" style="20" customWidth="1"/>
    <col min="8208" max="8208" width="4.140625" style="20" customWidth="1"/>
    <col min="8209" max="8209" width="7.5703125" style="20" customWidth="1"/>
    <col min="8210" max="8210" width="3.5703125" style="20" bestFit="1" customWidth="1"/>
    <col min="8211" max="8211" width="6.7109375" style="20" customWidth="1"/>
    <col min="8212" max="8212" width="3.5703125" style="20" bestFit="1" customWidth="1"/>
    <col min="8213" max="8214" width="4.140625" style="20" customWidth="1"/>
    <col min="8215" max="8215" width="7.5703125" style="20" customWidth="1"/>
    <col min="8216" max="8216" width="6.7109375" style="20" customWidth="1"/>
    <col min="8217" max="8217" width="7.5703125" style="20" customWidth="1"/>
    <col min="8218" max="8218" width="8.42578125" style="20" customWidth="1"/>
    <col min="8219" max="8219" width="8" style="20" customWidth="1"/>
    <col min="8220" max="8220" width="7.5703125" style="20" customWidth="1"/>
    <col min="8221" max="8448" width="7.5703125" style="20"/>
    <col min="8449" max="8450" width="4.140625" style="20" customWidth="1"/>
    <col min="8451" max="8451" width="26.42578125" style="20" customWidth="1"/>
    <col min="8452" max="8452" width="6.7109375" style="20" customWidth="1"/>
    <col min="8453" max="8453" width="4.140625" style="20" customWidth="1"/>
    <col min="8454" max="8454" width="5.85546875" style="20" customWidth="1"/>
    <col min="8455" max="8455" width="4.140625" style="20" customWidth="1"/>
    <col min="8456" max="8456" width="5" style="20" customWidth="1"/>
    <col min="8457" max="8457" width="4.140625" style="20" customWidth="1"/>
    <col min="8458" max="8458" width="5" style="20" customWidth="1"/>
    <col min="8459" max="8459" width="4.140625" style="20" customWidth="1"/>
    <col min="8460" max="8462" width="9.28515625" style="20" customWidth="1"/>
    <col min="8463" max="8463" width="7.5703125" style="20" customWidth="1"/>
    <col min="8464" max="8464" width="4.140625" style="20" customWidth="1"/>
    <col min="8465" max="8465" width="7.5703125" style="20" customWidth="1"/>
    <col min="8466" max="8466" width="3.5703125" style="20" bestFit="1" customWidth="1"/>
    <col min="8467" max="8467" width="6.7109375" style="20" customWidth="1"/>
    <col min="8468" max="8468" width="3.5703125" style="20" bestFit="1" customWidth="1"/>
    <col min="8469" max="8470" width="4.140625" style="20" customWidth="1"/>
    <col min="8471" max="8471" width="7.5703125" style="20" customWidth="1"/>
    <col min="8472" max="8472" width="6.7109375" style="20" customWidth="1"/>
    <col min="8473" max="8473" width="7.5703125" style="20" customWidth="1"/>
    <col min="8474" max="8474" width="8.42578125" style="20" customWidth="1"/>
    <col min="8475" max="8475" width="8" style="20" customWidth="1"/>
    <col min="8476" max="8476" width="7.5703125" style="20" customWidth="1"/>
    <col min="8477" max="8704" width="7.5703125" style="20"/>
    <col min="8705" max="8706" width="4.140625" style="20" customWidth="1"/>
    <col min="8707" max="8707" width="26.42578125" style="20" customWidth="1"/>
    <col min="8708" max="8708" width="6.7109375" style="20" customWidth="1"/>
    <col min="8709" max="8709" width="4.140625" style="20" customWidth="1"/>
    <col min="8710" max="8710" width="5.85546875" style="20" customWidth="1"/>
    <col min="8711" max="8711" width="4.140625" style="20" customWidth="1"/>
    <col min="8712" max="8712" width="5" style="20" customWidth="1"/>
    <col min="8713" max="8713" width="4.140625" style="20" customWidth="1"/>
    <col min="8714" max="8714" width="5" style="20" customWidth="1"/>
    <col min="8715" max="8715" width="4.140625" style="20" customWidth="1"/>
    <col min="8716" max="8718" width="9.28515625" style="20" customWidth="1"/>
    <col min="8719" max="8719" width="7.5703125" style="20" customWidth="1"/>
    <col min="8720" max="8720" width="4.140625" style="20" customWidth="1"/>
    <col min="8721" max="8721" width="7.5703125" style="20" customWidth="1"/>
    <col min="8722" max="8722" width="3.5703125" style="20" bestFit="1" customWidth="1"/>
    <col min="8723" max="8723" width="6.7109375" style="20" customWidth="1"/>
    <col min="8724" max="8724" width="3.5703125" style="20" bestFit="1" customWidth="1"/>
    <col min="8725" max="8726" width="4.140625" style="20" customWidth="1"/>
    <col min="8727" max="8727" width="7.5703125" style="20" customWidth="1"/>
    <col min="8728" max="8728" width="6.7109375" style="20" customWidth="1"/>
    <col min="8729" max="8729" width="7.5703125" style="20" customWidth="1"/>
    <col min="8730" max="8730" width="8.42578125" style="20" customWidth="1"/>
    <col min="8731" max="8731" width="8" style="20" customWidth="1"/>
    <col min="8732" max="8732" width="7.5703125" style="20" customWidth="1"/>
    <col min="8733" max="8960" width="7.5703125" style="20"/>
    <col min="8961" max="8962" width="4.140625" style="20" customWidth="1"/>
    <col min="8963" max="8963" width="26.42578125" style="20" customWidth="1"/>
    <col min="8964" max="8964" width="6.7109375" style="20" customWidth="1"/>
    <col min="8965" max="8965" width="4.140625" style="20" customWidth="1"/>
    <col min="8966" max="8966" width="5.85546875" style="20" customWidth="1"/>
    <col min="8967" max="8967" width="4.140625" style="20" customWidth="1"/>
    <col min="8968" max="8968" width="5" style="20" customWidth="1"/>
    <col min="8969" max="8969" width="4.140625" style="20" customWidth="1"/>
    <col min="8970" max="8970" width="5" style="20" customWidth="1"/>
    <col min="8971" max="8971" width="4.140625" style="20" customWidth="1"/>
    <col min="8972" max="8974" width="9.28515625" style="20" customWidth="1"/>
    <col min="8975" max="8975" width="7.5703125" style="20" customWidth="1"/>
    <col min="8976" max="8976" width="4.140625" style="20" customWidth="1"/>
    <col min="8977" max="8977" width="7.5703125" style="20" customWidth="1"/>
    <col min="8978" max="8978" width="3.5703125" style="20" bestFit="1" customWidth="1"/>
    <col min="8979" max="8979" width="6.7109375" style="20" customWidth="1"/>
    <col min="8980" max="8980" width="3.5703125" style="20" bestFit="1" customWidth="1"/>
    <col min="8981" max="8982" width="4.140625" style="20" customWidth="1"/>
    <col min="8983" max="8983" width="7.5703125" style="20" customWidth="1"/>
    <col min="8984" max="8984" width="6.7109375" style="20" customWidth="1"/>
    <col min="8985" max="8985" width="7.5703125" style="20" customWidth="1"/>
    <col min="8986" max="8986" width="8.42578125" style="20" customWidth="1"/>
    <col min="8987" max="8987" width="8" style="20" customWidth="1"/>
    <col min="8988" max="8988" width="7.5703125" style="20" customWidth="1"/>
    <col min="8989" max="9216" width="7.5703125" style="20"/>
    <col min="9217" max="9218" width="4.140625" style="20" customWidth="1"/>
    <col min="9219" max="9219" width="26.42578125" style="20" customWidth="1"/>
    <col min="9220" max="9220" width="6.7109375" style="20" customWidth="1"/>
    <col min="9221" max="9221" width="4.140625" style="20" customWidth="1"/>
    <col min="9222" max="9222" width="5.85546875" style="20" customWidth="1"/>
    <col min="9223" max="9223" width="4.140625" style="20" customWidth="1"/>
    <col min="9224" max="9224" width="5" style="20" customWidth="1"/>
    <col min="9225" max="9225" width="4.140625" style="20" customWidth="1"/>
    <col min="9226" max="9226" width="5" style="20" customWidth="1"/>
    <col min="9227" max="9227" width="4.140625" style="20" customWidth="1"/>
    <col min="9228" max="9230" width="9.28515625" style="20" customWidth="1"/>
    <col min="9231" max="9231" width="7.5703125" style="20" customWidth="1"/>
    <col min="9232" max="9232" width="4.140625" style="20" customWidth="1"/>
    <col min="9233" max="9233" width="7.5703125" style="20" customWidth="1"/>
    <col min="9234" max="9234" width="3.5703125" style="20" bestFit="1" customWidth="1"/>
    <col min="9235" max="9235" width="6.7109375" style="20" customWidth="1"/>
    <col min="9236" max="9236" width="3.5703125" style="20" bestFit="1" customWidth="1"/>
    <col min="9237" max="9238" width="4.140625" style="20" customWidth="1"/>
    <col min="9239" max="9239" width="7.5703125" style="20" customWidth="1"/>
    <col min="9240" max="9240" width="6.7109375" style="20" customWidth="1"/>
    <col min="9241" max="9241" width="7.5703125" style="20" customWidth="1"/>
    <col min="9242" max="9242" width="8.42578125" style="20" customWidth="1"/>
    <col min="9243" max="9243" width="8" style="20" customWidth="1"/>
    <col min="9244" max="9244" width="7.5703125" style="20" customWidth="1"/>
    <col min="9245" max="9472" width="7.5703125" style="20"/>
    <col min="9473" max="9474" width="4.140625" style="20" customWidth="1"/>
    <col min="9475" max="9475" width="26.42578125" style="20" customWidth="1"/>
    <col min="9476" max="9476" width="6.7109375" style="20" customWidth="1"/>
    <col min="9477" max="9477" width="4.140625" style="20" customWidth="1"/>
    <col min="9478" max="9478" width="5.85546875" style="20" customWidth="1"/>
    <col min="9479" max="9479" width="4.140625" style="20" customWidth="1"/>
    <col min="9480" max="9480" width="5" style="20" customWidth="1"/>
    <col min="9481" max="9481" width="4.140625" style="20" customWidth="1"/>
    <col min="9482" max="9482" width="5" style="20" customWidth="1"/>
    <col min="9483" max="9483" width="4.140625" style="20" customWidth="1"/>
    <col min="9484" max="9486" width="9.28515625" style="20" customWidth="1"/>
    <col min="9487" max="9487" width="7.5703125" style="20" customWidth="1"/>
    <col min="9488" max="9488" width="4.140625" style="20" customWidth="1"/>
    <col min="9489" max="9489" width="7.5703125" style="20" customWidth="1"/>
    <col min="9490" max="9490" width="3.5703125" style="20" bestFit="1" customWidth="1"/>
    <col min="9491" max="9491" width="6.7109375" style="20" customWidth="1"/>
    <col min="9492" max="9492" width="3.5703125" style="20" bestFit="1" customWidth="1"/>
    <col min="9493" max="9494" width="4.140625" style="20" customWidth="1"/>
    <col min="9495" max="9495" width="7.5703125" style="20" customWidth="1"/>
    <col min="9496" max="9496" width="6.7109375" style="20" customWidth="1"/>
    <col min="9497" max="9497" width="7.5703125" style="20" customWidth="1"/>
    <col min="9498" max="9498" width="8.42578125" style="20" customWidth="1"/>
    <col min="9499" max="9499" width="8" style="20" customWidth="1"/>
    <col min="9500" max="9500" width="7.5703125" style="20" customWidth="1"/>
    <col min="9501" max="9728" width="7.5703125" style="20"/>
    <col min="9729" max="9730" width="4.140625" style="20" customWidth="1"/>
    <col min="9731" max="9731" width="26.42578125" style="20" customWidth="1"/>
    <col min="9732" max="9732" width="6.7109375" style="20" customWidth="1"/>
    <col min="9733" max="9733" width="4.140625" style="20" customWidth="1"/>
    <col min="9734" max="9734" width="5.85546875" style="20" customWidth="1"/>
    <col min="9735" max="9735" width="4.140625" style="20" customWidth="1"/>
    <col min="9736" max="9736" width="5" style="20" customWidth="1"/>
    <col min="9737" max="9737" width="4.140625" style="20" customWidth="1"/>
    <col min="9738" max="9738" width="5" style="20" customWidth="1"/>
    <col min="9739" max="9739" width="4.140625" style="20" customWidth="1"/>
    <col min="9740" max="9742" width="9.28515625" style="20" customWidth="1"/>
    <col min="9743" max="9743" width="7.5703125" style="20" customWidth="1"/>
    <col min="9744" max="9744" width="4.140625" style="20" customWidth="1"/>
    <col min="9745" max="9745" width="7.5703125" style="20" customWidth="1"/>
    <col min="9746" max="9746" width="3.5703125" style="20" bestFit="1" customWidth="1"/>
    <col min="9747" max="9747" width="6.7109375" style="20" customWidth="1"/>
    <col min="9748" max="9748" width="3.5703125" style="20" bestFit="1" customWidth="1"/>
    <col min="9749" max="9750" width="4.140625" style="20" customWidth="1"/>
    <col min="9751" max="9751" width="7.5703125" style="20" customWidth="1"/>
    <col min="9752" max="9752" width="6.7109375" style="20" customWidth="1"/>
    <col min="9753" max="9753" width="7.5703125" style="20" customWidth="1"/>
    <col min="9754" max="9754" width="8.42578125" style="20" customWidth="1"/>
    <col min="9755" max="9755" width="8" style="20" customWidth="1"/>
    <col min="9756" max="9756" width="7.5703125" style="20" customWidth="1"/>
    <col min="9757" max="9984" width="7.5703125" style="20"/>
    <col min="9985" max="9986" width="4.140625" style="20" customWidth="1"/>
    <col min="9987" max="9987" width="26.42578125" style="20" customWidth="1"/>
    <col min="9988" max="9988" width="6.7109375" style="20" customWidth="1"/>
    <col min="9989" max="9989" width="4.140625" style="20" customWidth="1"/>
    <col min="9990" max="9990" width="5.85546875" style="20" customWidth="1"/>
    <col min="9991" max="9991" width="4.140625" style="20" customWidth="1"/>
    <col min="9992" max="9992" width="5" style="20" customWidth="1"/>
    <col min="9993" max="9993" width="4.140625" style="20" customWidth="1"/>
    <col min="9994" max="9994" width="5" style="20" customWidth="1"/>
    <col min="9995" max="9995" width="4.140625" style="20" customWidth="1"/>
    <col min="9996" max="9998" width="9.28515625" style="20" customWidth="1"/>
    <col min="9999" max="9999" width="7.5703125" style="20" customWidth="1"/>
    <col min="10000" max="10000" width="4.140625" style="20" customWidth="1"/>
    <col min="10001" max="10001" width="7.5703125" style="20" customWidth="1"/>
    <col min="10002" max="10002" width="3.5703125" style="20" bestFit="1" customWidth="1"/>
    <col min="10003" max="10003" width="6.7109375" style="20" customWidth="1"/>
    <col min="10004" max="10004" width="3.5703125" style="20" bestFit="1" customWidth="1"/>
    <col min="10005" max="10006" width="4.140625" style="20" customWidth="1"/>
    <col min="10007" max="10007" width="7.5703125" style="20" customWidth="1"/>
    <col min="10008" max="10008" width="6.7109375" style="20" customWidth="1"/>
    <col min="10009" max="10009" width="7.5703125" style="20" customWidth="1"/>
    <col min="10010" max="10010" width="8.42578125" style="20" customWidth="1"/>
    <col min="10011" max="10011" width="8" style="20" customWidth="1"/>
    <col min="10012" max="10012" width="7.5703125" style="20" customWidth="1"/>
    <col min="10013" max="10240" width="7.5703125" style="20"/>
    <col min="10241" max="10242" width="4.140625" style="20" customWidth="1"/>
    <col min="10243" max="10243" width="26.42578125" style="20" customWidth="1"/>
    <col min="10244" max="10244" width="6.7109375" style="20" customWidth="1"/>
    <col min="10245" max="10245" width="4.140625" style="20" customWidth="1"/>
    <col min="10246" max="10246" width="5.85546875" style="20" customWidth="1"/>
    <col min="10247" max="10247" width="4.140625" style="20" customWidth="1"/>
    <col min="10248" max="10248" width="5" style="20" customWidth="1"/>
    <col min="10249" max="10249" width="4.140625" style="20" customWidth="1"/>
    <col min="10250" max="10250" width="5" style="20" customWidth="1"/>
    <col min="10251" max="10251" width="4.140625" style="20" customWidth="1"/>
    <col min="10252" max="10254" width="9.28515625" style="20" customWidth="1"/>
    <col min="10255" max="10255" width="7.5703125" style="20" customWidth="1"/>
    <col min="10256" max="10256" width="4.140625" style="20" customWidth="1"/>
    <col min="10257" max="10257" width="7.5703125" style="20" customWidth="1"/>
    <col min="10258" max="10258" width="3.5703125" style="20" bestFit="1" customWidth="1"/>
    <col min="10259" max="10259" width="6.7109375" style="20" customWidth="1"/>
    <col min="10260" max="10260" width="3.5703125" style="20" bestFit="1" customWidth="1"/>
    <col min="10261" max="10262" width="4.140625" style="20" customWidth="1"/>
    <col min="10263" max="10263" width="7.5703125" style="20" customWidth="1"/>
    <col min="10264" max="10264" width="6.7109375" style="20" customWidth="1"/>
    <col min="10265" max="10265" width="7.5703125" style="20" customWidth="1"/>
    <col min="10266" max="10266" width="8.42578125" style="20" customWidth="1"/>
    <col min="10267" max="10267" width="8" style="20" customWidth="1"/>
    <col min="10268" max="10268" width="7.5703125" style="20" customWidth="1"/>
    <col min="10269" max="10496" width="7.5703125" style="20"/>
    <col min="10497" max="10498" width="4.140625" style="20" customWidth="1"/>
    <col min="10499" max="10499" width="26.42578125" style="20" customWidth="1"/>
    <col min="10500" max="10500" width="6.7109375" style="20" customWidth="1"/>
    <col min="10501" max="10501" width="4.140625" style="20" customWidth="1"/>
    <col min="10502" max="10502" width="5.85546875" style="20" customWidth="1"/>
    <col min="10503" max="10503" width="4.140625" style="20" customWidth="1"/>
    <col min="10504" max="10504" width="5" style="20" customWidth="1"/>
    <col min="10505" max="10505" width="4.140625" style="20" customWidth="1"/>
    <col min="10506" max="10506" width="5" style="20" customWidth="1"/>
    <col min="10507" max="10507" width="4.140625" style="20" customWidth="1"/>
    <col min="10508" max="10510" width="9.28515625" style="20" customWidth="1"/>
    <col min="10511" max="10511" width="7.5703125" style="20" customWidth="1"/>
    <col min="10512" max="10512" width="4.140625" style="20" customWidth="1"/>
    <col min="10513" max="10513" width="7.5703125" style="20" customWidth="1"/>
    <col min="10514" max="10514" width="3.5703125" style="20" bestFit="1" customWidth="1"/>
    <col min="10515" max="10515" width="6.7109375" style="20" customWidth="1"/>
    <col min="10516" max="10516" width="3.5703125" style="20" bestFit="1" customWidth="1"/>
    <col min="10517" max="10518" width="4.140625" style="20" customWidth="1"/>
    <col min="10519" max="10519" width="7.5703125" style="20" customWidth="1"/>
    <col min="10520" max="10520" width="6.7109375" style="20" customWidth="1"/>
    <col min="10521" max="10521" width="7.5703125" style="20" customWidth="1"/>
    <col min="10522" max="10522" width="8.42578125" style="20" customWidth="1"/>
    <col min="10523" max="10523" width="8" style="20" customWidth="1"/>
    <col min="10524" max="10524" width="7.5703125" style="20" customWidth="1"/>
    <col min="10525" max="10752" width="7.5703125" style="20"/>
    <col min="10753" max="10754" width="4.140625" style="20" customWidth="1"/>
    <col min="10755" max="10755" width="26.42578125" style="20" customWidth="1"/>
    <col min="10756" max="10756" width="6.7109375" style="20" customWidth="1"/>
    <col min="10757" max="10757" width="4.140625" style="20" customWidth="1"/>
    <col min="10758" max="10758" width="5.85546875" style="20" customWidth="1"/>
    <col min="10759" max="10759" width="4.140625" style="20" customWidth="1"/>
    <col min="10760" max="10760" width="5" style="20" customWidth="1"/>
    <col min="10761" max="10761" width="4.140625" style="20" customWidth="1"/>
    <col min="10762" max="10762" width="5" style="20" customWidth="1"/>
    <col min="10763" max="10763" width="4.140625" style="20" customWidth="1"/>
    <col min="10764" max="10766" width="9.28515625" style="20" customWidth="1"/>
    <col min="10767" max="10767" width="7.5703125" style="20" customWidth="1"/>
    <col min="10768" max="10768" width="4.140625" style="20" customWidth="1"/>
    <col min="10769" max="10769" width="7.5703125" style="20" customWidth="1"/>
    <col min="10770" max="10770" width="3.5703125" style="20" bestFit="1" customWidth="1"/>
    <col min="10771" max="10771" width="6.7109375" style="20" customWidth="1"/>
    <col min="10772" max="10772" width="3.5703125" style="20" bestFit="1" customWidth="1"/>
    <col min="10773" max="10774" width="4.140625" style="20" customWidth="1"/>
    <col min="10775" max="10775" width="7.5703125" style="20" customWidth="1"/>
    <col min="10776" max="10776" width="6.7109375" style="20" customWidth="1"/>
    <col min="10777" max="10777" width="7.5703125" style="20" customWidth="1"/>
    <col min="10778" max="10778" width="8.42578125" style="20" customWidth="1"/>
    <col min="10779" max="10779" width="8" style="20" customWidth="1"/>
    <col min="10780" max="10780" width="7.5703125" style="20" customWidth="1"/>
    <col min="10781" max="11008" width="7.5703125" style="20"/>
    <col min="11009" max="11010" width="4.140625" style="20" customWidth="1"/>
    <col min="11011" max="11011" width="26.42578125" style="20" customWidth="1"/>
    <col min="11012" max="11012" width="6.7109375" style="20" customWidth="1"/>
    <col min="11013" max="11013" width="4.140625" style="20" customWidth="1"/>
    <col min="11014" max="11014" width="5.85546875" style="20" customWidth="1"/>
    <col min="11015" max="11015" width="4.140625" style="20" customWidth="1"/>
    <col min="11016" max="11016" width="5" style="20" customWidth="1"/>
    <col min="11017" max="11017" width="4.140625" style="20" customWidth="1"/>
    <col min="11018" max="11018" width="5" style="20" customWidth="1"/>
    <col min="11019" max="11019" width="4.140625" style="20" customWidth="1"/>
    <col min="11020" max="11022" width="9.28515625" style="20" customWidth="1"/>
    <col min="11023" max="11023" width="7.5703125" style="20" customWidth="1"/>
    <col min="11024" max="11024" width="4.140625" style="20" customWidth="1"/>
    <col min="11025" max="11025" width="7.5703125" style="20" customWidth="1"/>
    <col min="11026" max="11026" width="3.5703125" style="20" bestFit="1" customWidth="1"/>
    <col min="11027" max="11027" width="6.7109375" style="20" customWidth="1"/>
    <col min="11028" max="11028" width="3.5703125" style="20" bestFit="1" customWidth="1"/>
    <col min="11029" max="11030" width="4.140625" style="20" customWidth="1"/>
    <col min="11031" max="11031" width="7.5703125" style="20" customWidth="1"/>
    <col min="11032" max="11032" width="6.7109375" style="20" customWidth="1"/>
    <col min="11033" max="11033" width="7.5703125" style="20" customWidth="1"/>
    <col min="11034" max="11034" width="8.42578125" style="20" customWidth="1"/>
    <col min="11035" max="11035" width="8" style="20" customWidth="1"/>
    <col min="11036" max="11036" width="7.5703125" style="20" customWidth="1"/>
    <col min="11037" max="11264" width="7.5703125" style="20"/>
    <col min="11265" max="11266" width="4.140625" style="20" customWidth="1"/>
    <col min="11267" max="11267" width="26.42578125" style="20" customWidth="1"/>
    <col min="11268" max="11268" width="6.7109375" style="20" customWidth="1"/>
    <col min="11269" max="11269" width="4.140625" style="20" customWidth="1"/>
    <col min="11270" max="11270" width="5.85546875" style="20" customWidth="1"/>
    <col min="11271" max="11271" width="4.140625" style="20" customWidth="1"/>
    <col min="11272" max="11272" width="5" style="20" customWidth="1"/>
    <col min="11273" max="11273" width="4.140625" style="20" customWidth="1"/>
    <col min="11274" max="11274" width="5" style="20" customWidth="1"/>
    <col min="11275" max="11275" width="4.140625" style="20" customWidth="1"/>
    <col min="11276" max="11278" width="9.28515625" style="20" customWidth="1"/>
    <col min="11279" max="11279" width="7.5703125" style="20" customWidth="1"/>
    <col min="11280" max="11280" width="4.140625" style="20" customWidth="1"/>
    <col min="11281" max="11281" width="7.5703125" style="20" customWidth="1"/>
    <col min="11282" max="11282" width="3.5703125" style="20" bestFit="1" customWidth="1"/>
    <col min="11283" max="11283" width="6.7109375" style="20" customWidth="1"/>
    <col min="11284" max="11284" width="3.5703125" style="20" bestFit="1" customWidth="1"/>
    <col min="11285" max="11286" width="4.140625" style="20" customWidth="1"/>
    <col min="11287" max="11287" width="7.5703125" style="20" customWidth="1"/>
    <col min="11288" max="11288" width="6.7109375" style="20" customWidth="1"/>
    <col min="11289" max="11289" width="7.5703125" style="20" customWidth="1"/>
    <col min="11290" max="11290" width="8.42578125" style="20" customWidth="1"/>
    <col min="11291" max="11291" width="8" style="20" customWidth="1"/>
    <col min="11292" max="11292" width="7.5703125" style="20" customWidth="1"/>
    <col min="11293" max="11520" width="7.5703125" style="20"/>
    <col min="11521" max="11522" width="4.140625" style="20" customWidth="1"/>
    <col min="11523" max="11523" width="26.42578125" style="20" customWidth="1"/>
    <col min="11524" max="11524" width="6.7109375" style="20" customWidth="1"/>
    <col min="11525" max="11525" width="4.140625" style="20" customWidth="1"/>
    <col min="11526" max="11526" width="5.85546875" style="20" customWidth="1"/>
    <col min="11527" max="11527" width="4.140625" style="20" customWidth="1"/>
    <col min="11528" max="11528" width="5" style="20" customWidth="1"/>
    <col min="11529" max="11529" width="4.140625" style="20" customWidth="1"/>
    <col min="11530" max="11530" width="5" style="20" customWidth="1"/>
    <col min="11531" max="11531" width="4.140625" style="20" customWidth="1"/>
    <col min="11532" max="11534" width="9.28515625" style="20" customWidth="1"/>
    <col min="11535" max="11535" width="7.5703125" style="20" customWidth="1"/>
    <col min="11536" max="11536" width="4.140625" style="20" customWidth="1"/>
    <col min="11537" max="11537" width="7.5703125" style="20" customWidth="1"/>
    <col min="11538" max="11538" width="3.5703125" style="20" bestFit="1" customWidth="1"/>
    <col min="11539" max="11539" width="6.7109375" style="20" customWidth="1"/>
    <col min="11540" max="11540" width="3.5703125" style="20" bestFit="1" customWidth="1"/>
    <col min="11541" max="11542" width="4.140625" style="20" customWidth="1"/>
    <col min="11543" max="11543" width="7.5703125" style="20" customWidth="1"/>
    <col min="11544" max="11544" width="6.7109375" style="20" customWidth="1"/>
    <col min="11545" max="11545" width="7.5703125" style="20" customWidth="1"/>
    <col min="11546" max="11546" width="8.42578125" style="20" customWidth="1"/>
    <col min="11547" max="11547" width="8" style="20" customWidth="1"/>
    <col min="11548" max="11548" width="7.5703125" style="20" customWidth="1"/>
    <col min="11549" max="11776" width="7.5703125" style="20"/>
    <col min="11777" max="11778" width="4.140625" style="20" customWidth="1"/>
    <col min="11779" max="11779" width="26.42578125" style="20" customWidth="1"/>
    <col min="11780" max="11780" width="6.7109375" style="20" customWidth="1"/>
    <col min="11781" max="11781" width="4.140625" style="20" customWidth="1"/>
    <col min="11782" max="11782" width="5.85546875" style="20" customWidth="1"/>
    <col min="11783" max="11783" width="4.140625" style="20" customWidth="1"/>
    <col min="11784" max="11784" width="5" style="20" customWidth="1"/>
    <col min="11785" max="11785" width="4.140625" style="20" customWidth="1"/>
    <col min="11786" max="11786" width="5" style="20" customWidth="1"/>
    <col min="11787" max="11787" width="4.140625" style="20" customWidth="1"/>
    <col min="11788" max="11790" width="9.28515625" style="20" customWidth="1"/>
    <col min="11791" max="11791" width="7.5703125" style="20" customWidth="1"/>
    <col min="11792" max="11792" width="4.140625" style="20" customWidth="1"/>
    <col min="11793" max="11793" width="7.5703125" style="20" customWidth="1"/>
    <col min="11794" max="11794" width="3.5703125" style="20" bestFit="1" customWidth="1"/>
    <col min="11795" max="11795" width="6.7109375" style="20" customWidth="1"/>
    <col min="11796" max="11796" width="3.5703125" style="20" bestFit="1" customWidth="1"/>
    <col min="11797" max="11798" width="4.140625" style="20" customWidth="1"/>
    <col min="11799" max="11799" width="7.5703125" style="20" customWidth="1"/>
    <col min="11800" max="11800" width="6.7109375" style="20" customWidth="1"/>
    <col min="11801" max="11801" width="7.5703125" style="20" customWidth="1"/>
    <col min="11802" max="11802" width="8.42578125" style="20" customWidth="1"/>
    <col min="11803" max="11803" width="8" style="20" customWidth="1"/>
    <col min="11804" max="11804" width="7.5703125" style="20" customWidth="1"/>
    <col min="11805" max="12032" width="7.5703125" style="20"/>
    <col min="12033" max="12034" width="4.140625" style="20" customWidth="1"/>
    <col min="12035" max="12035" width="26.42578125" style="20" customWidth="1"/>
    <col min="12036" max="12036" width="6.7109375" style="20" customWidth="1"/>
    <col min="12037" max="12037" width="4.140625" style="20" customWidth="1"/>
    <col min="12038" max="12038" width="5.85546875" style="20" customWidth="1"/>
    <col min="12039" max="12039" width="4.140625" style="20" customWidth="1"/>
    <col min="12040" max="12040" width="5" style="20" customWidth="1"/>
    <col min="12041" max="12041" width="4.140625" style="20" customWidth="1"/>
    <col min="12042" max="12042" width="5" style="20" customWidth="1"/>
    <col min="12043" max="12043" width="4.140625" style="20" customWidth="1"/>
    <col min="12044" max="12046" width="9.28515625" style="20" customWidth="1"/>
    <col min="12047" max="12047" width="7.5703125" style="20" customWidth="1"/>
    <col min="12048" max="12048" width="4.140625" style="20" customWidth="1"/>
    <col min="12049" max="12049" width="7.5703125" style="20" customWidth="1"/>
    <col min="12050" max="12050" width="3.5703125" style="20" bestFit="1" customWidth="1"/>
    <col min="12051" max="12051" width="6.7109375" style="20" customWidth="1"/>
    <col min="12052" max="12052" width="3.5703125" style="20" bestFit="1" customWidth="1"/>
    <col min="12053" max="12054" width="4.140625" style="20" customWidth="1"/>
    <col min="12055" max="12055" width="7.5703125" style="20" customWidth="1"/>
    <col min="12056" max="12056" width="6.7109375" style="20" customWidth="1"/>
    <col min="12057" max="12057" width="7.5703125" style="20" customWidth="1"/>
    <col min="12058" max="12058" width="8.42578125" style="20" customWidth="1"/>
    <col min="12059" max="12059" width="8" style="20" customWidth="1"/>
    <col min="12060" max="12060" width="7.5703125" style="20" customWidth="1"/>
    <col min="12061" max="12288" width="7.5703125" style="20"/>
    <col min="12289" max="12290" width="4.140625" style="20" customWidth="1"/>
    <col min="12291" max="12291" width="26.42578125" style="20" customWidth="1"/>
    <col min="12292" max="12292" width="6.7109375" style="20" customWidth="1"/>
    <col min="12293" max="12293" width="4.140625" style="20" customWidth="1"/>
    <col min="12294" max="12294" width="5.85546875" style="20" customWidth="1"/>
    <col min="12295" max="12295" width="4.140625" style="20" customWidth="1"/>
    <col min="12296" max="12296" width="5" style="20" customWidth="1"/>
    <col min="12297" max="12297" width="4.140625" style="20" customWidth="1"/>
    <col min="12298" max="12298" width="5" style="20" customWidth="1"/>
    <col min="12299" max="12299" width="4.140625" style="20" customWidth="1"/>
    <col min="12300" max="12302" width="9.28515625" style="20" customWidth="1"/>
    <col min="12303" max="12303" width="7.5703125" style="20" customWidth="1"/>
    <col min="12304" max="12304" width="4.140625" style="20" customWidth="1"/>
    <col min="12305" max="12305" width="7.5703125" style="20" customWidth="1"/>
    <col min="12306" max="12306" width="3.5703125" style="20" bestFit="1" customWidth="1"/>
    <col min="12307" max="12307" width="6.7109375" style="20" customWidth="1"/>
    <col min="12308" max="12308" width="3.5703125" style="20" bestFit="1" customWidth="1"/>
    <col min="12309" max="12310" width="4.140625" style="20" customWidth="1"/>
    <col min="12311" max="12311" width="7.5703125" style="20" customWidth="1"/>
    <col min="12312" max="12312" width="6.7109375" style="20" customWidth="1"/>
    <col min="12313" max="12313" width="7.5703125" style="20" customWidth="1"/>
    <col min="12314" max="12314" width="8.42578125" style="20" customWidth="1"/>
    <col min="12315" max="12315" width="8" style="20" customWidth="1"/>
    <col min="12316" max="12316" width="7.5703125" style="20" customWidth="1"/>
    <col min="12317" max="12544" width="7.5703125" style="20"/>
    <col min="12545" max="12546" width="4.140625" style="20" customWidth="1"/>
    <col min="12547" max="12547" width="26.42578125" style="20" customWidth="1"/>
    <col min="12548" max="12548" width="6.7109375" style="20" customWidth="1"/>
    <col min="12549" max="12549" width="4.140625" style="20" customWidth="1"/>
    <col min="12550" max="12550" width="5.85546875" style="20" customWidth="1"/>
    <col min="12551" max="12551" width="4.140625" style="20" customWidth="1"/>
    <col min="12552" max="12552" width="5" style="20" customWidth="1"/>
    <col min="12553" max="12553" width="4.140625" style="20" customWidth="1"/>
    <col min="12554" max="12554" width="5" style="20" customWidth="1"/>
    <col min="12555" max="12555" width="4.140625" style="20" customWidth="1"/>
    <col min="12556" max="12558" width="9.28515625" style="20" customWidth="1"/>
    <col min="12559" max="12559" width="7.5703125" style="20" customWidth="1"/>
    <col min="12560" max="12560" width="4.140625" style="20" customWidth="1"/>
    <col min="12561" max="12561" width="7.5703125" style="20" customWidth="1"/>
    <col min="12562" max="12562" width="3.5703125" style="20" bestFit="1" customWidth="1"/>
    <col min="12563" max="12563" width="6.7109375" style="20" customWidth="1"/>
    <col min="12564" max="12564" width="3.5703125" style="20" bestFit="1" customWidth="1"/>
    <col min="12565" max="12566" width="4.140625" style="20" customWidth="1"/>
    <col min="12567" max="12567" width="7.5703125" style="20" customWidth="1"/>
    <col min="12568" max="12568" width="6.7109375" style="20" customWidth="1"/>
    <col min="12569" max="12569" width="7.5703125" style="20" customWidth="1"/>
    <col min="12570" max="12570" width="8.42578125" style="20" customWidth="1"/>
    <col min="12571" max="12571" width="8" style="20" customWidth="1"/>
    <col min="12572" max="12572" width="7.5703125" style="20" customWidth="1"/>
    <col min="12573" max="12800" width="7.5703125" style="20"/>
    <col min="12801" max="12802" width="4.140625" style="20" customWidth="1"/>
    <col min="12803" max="12803" width="26.42578125" style="20" customWidth="1"/>
    <col min="12804" max="12804" width="6.7109375" style="20" customWidth="1"/>
    <col min="12805" max="12805" width="4.140625" style="20" customWidth="1"/>
    <col min="12806" max="12806" width="5.85546875" style="20" customWidth="1"/>
    <col min="12807" max="12807" width="4.140625" style="20" customWidth="1"/>
    <col min="12808" max="12808" width="5" style="20" customWidth="1"/>
    <col min="12809" max="12809" width="4.140625" style="20" customWidth="1"/>
    <col min="12810" max="12810" width="5" style="20" customWidth="1"/>
    <col min="12811" max="12811" width="4.140625" style="20" customWidth="1"/>
    <col min="12812" max="12814" width="9.28515625" style="20" customWidth="1"/>
    <col min="12815" max="12815" width="7.5703125" style="20" customWidth="1"/>
    <col min="12816" max="12816" width="4.140625" style="20" customWidth="1"/>
    <col min="12817" max="12817" width="7.5703125" style="20" customWidth="1"/>
    <col min="12818" max="12818" width="3.5703125" style="20" bestFit="1" customWidth="1"/>
    <col min="12819" max="12819" width="6.7109375" style="20" customWidth="1"/>
    <col min="12820" max="12820" width="3.5703125" style="20" bestFit="1" customWidth="1"/>
    <col min="12821" max="12822" width="4.140625" style="20" customWidth="1"/>
    <col min="12823" max="12823" width="7.5703125" style="20" customWidth="1"/>
    <col min="12824" max="12824" width="6.7109375" style="20" customWidth="1"/>
    <col min="12825" max="12825" width="7.5703125" style="20" customWidth="1"/>
    <col min="12826" max="12826" width="8.42578125" style="20" customWidth="1"/>
    <col min="12827" max="12827" width="8" style="20" customWidth="1"/>
    <col min="12828" max="12828" width="7.5703125" style="20" customWidth="1"/>
    <col min="12829" max="13056" width="7.5703125" style="20"/>
    <col min="13057" max="13058" width="4.140625" style="20" customWidth="1"/>
    <col min="13059" max="13059" width="26.42578125" style="20" customWidth="1"/>
    <col min="13060" max="13060" width="6.7109375" style="20" customWidth="1"/>
    <col min="13061" max="13061" width="4.140625" style="20" customWidth="1"/>
    <col min="13062" max="13062" width="5.85546875" style="20" customWidth="1"/>
    <col min="13063" max="13063" width="4.140625" style="20" customWidth="1"/>
    <col min="13064" max="13064" width="5" style="20" customWidth="1"/>
    <col min="13065" max="13065" width="4.140625" style="20" customWidth="1"/>
    <col min="13066" max="13066" width="5" style="20" customWidth="1"/>
    <col min="13067" max="13067" width="4.140625" style="20" customWidth="1"/>
    <col min="13068" max="13070" width="9.28515625" style="20" customWidth="1"/>
    <col min="13071" max="13071" width="7.5703125" style="20" customWidth="1"/>
    <col min="13072" max="13072" width="4.140625" style="20" customWidth="1"/>
    <col min="13073" max="13073" width="7.5703125" style="20" customWidth="1"/>
    <col min="13074" max="13074" width="3.5703125" style="20" bestFit="1" customWidth="1"/>
    <col min="13075" max="13075" width="6.7109375" style="20" customWidth="1"/>
    <col min="13076" max="13076" width="3.5703125" style="20" bestFit="1" customWidth="1"/>
    <col min="13077" max="13078" width="4.140625" style="20" customWidth="1"/>
    <col min="13079" max="13079" width="7.5703125" style="20" customWidth="1"/>
    <col min="13080" max="13080" width="6.7109375" style="20" customWidth="1"/>
    <col min="13081" max="13081" width="7.5703125" style="20" customWidth="1"/>
    <col min="13082" max="13082" width="8.42578125" style="20" customWidth="1"/>
    <col min="13083" max="13083" width="8" style="20" customWidth="1"/>
    <col min="13084" max="13084" width="7.5703125" style="20" customWidth="1"/>
    <col min="13085" max="13312" width="7.5703125" style="20"/>
    <col min="13313" max="13314" width="4.140625" style="20" customWidth="1"/>
    <col min="13315" max="13315" width="26.42578125" style="20" customWidth="1"/>
    <col min="13316" max="13316" width="6.7109375" style="20" customWidth="1"/>
    <col min="13317" max="13317" width="4.140625" style="20" customWidth="1"/>
    <col min="13318" max="13318" width="5.85546875" style="20" customWidth="1"/>
    <col min="13319" max="13319" width="4.140625" style="20" customWidth="1"/>
    <col min="13320" max="13320" width="5" style="20" customWidth="1"/>
    <col min="13321" max="13321" width="4.140625" style="20" customWidth="1"/>
    <col min="13322" max="13322" width="5" style="20" customWidth="1"/>
    <col min="13323" max="13323" width="4.140625" style="20" customWidth="1"/>
    <col min="13324" max="13326" width="9.28515625" style="20" customWidth="1"/>
    <col min="13327" max="13327" width="7.5703125" style="20" customWidth="1"/>
    <col min="13328" max="13328" width="4.140625" style="20" customWidth="1"/>
    <col min="13329" max="13329" width="7.5703125" style="20" customWidth="1"/>
    <col min="13330" max="13330" width="3.5703125" style="20" bestFit="1" customWidth="1"/>
    <col min="13331" max="13331" width="6.7109375" style="20" customWidth="1"/>
    <col min="13332" max="13332" width="3.5703125" style="20" bestFit="1" customWidth="1"/>
    <col min="13333" max="13334" width="4.140625" style="20" customWidth="1"/>
    <col min="13335" max="13335" width="7.5703125" style="20" customWidth="1"/>
    <col min="13336" max="13336" width="6.7109375" style="20" customWidth="1"/>
    <col min="13337" max="13337" width="7.5703125" style="20" customWidth="1"/>
    <col min="13338" max="13338" width="8.42578125" style="20" customWidth="1"/>
    <col min="13339" max="13339" width="8" style="20" customWidth="1"/>
    <col min="13340" max="13340" width="7.5703125" style="20" customWidth="1"/>
    <col min="13341" max="13568" width="7.5703125" style="20"/>
    <col min="13569" max="13570" width="4.140625" style="20" customWidth="1"/>
    <col min="13571" max="13571" width="26.42578125" style="20" customWidth="1"/>
    <col min="13572" max="13572" width="6.7109375" style="20" customWidth="1"/>
    <col min="13573" max="13573" width="4.140625" style="20" customWidth="1"/>
    <col min="13574" max="13574" width="5.85546875" style="20" customWidth="1"/>
    <col min="13575" max="13575" width="4.140625" style="20" customWidth="1"/>
    <col min="13576" max="13576" width="5" style="20" customWidth="1"/>
    <col min="13577" max="13577" width="4.140625" style="20" customWidth="1"/>
    <col min="13578" max="13578" width="5" style="20" customWidth="1"/>
    <col min="13579" max="13579" width="4.140625" style="20" customWidth="1"/>
    <col min="13580" max="13582" width="9.28515625" style="20" customWidth="1"/>
    <col min="13583" max="13583" width="7.5703125" style="20" customWidth="1"/>
    <col min="13584" max="13584" width="4.140625" style="20" customWidth="1"/>
    <col min="13585" max="13585" width="7.5703125" style="20" customWidth="1"/>
    <col min="13586" max="13586" width="3.5703125" style="20" bestFit="1" customWidth="1"/>
    <col min="13587" max="13587" width="6.7109375" style="20" customWidth="1"/>
    <col min="13588" max="13588" width="3.5703125" style="20" bestFit="1" customWidth="1"/>
    <col min="13589" max="13590" width="4.140625" style="20" customWidth="1"/>
    <col min="13591" max="13591" width="7.5703125" style="20" customWidth="1"/>
    <col min="13592" max="13592" width="6.7109375" style="20" customWidth="1"/>
    <col min="13593" max="13593" width="7.5703125" style="20" customWidth="1"/>
    <col min="13594" max="13594" width="8.42578125" style="20" customWidth="1"/>
    <col min="13595" max="13595" width="8" style="20" customWidth="1"/>
    <col min="13596" max="13596" width="7.5703125" style="20" customWidth="1"/>
    <col min="13597" max="13824" width="7.5703125" style="20"/>
    <col min="13825" max="13826" width="4.140625" style="20" customWidth="1"/>
    <col min="13827" max="13827" width="26.42578125" style="20" customWidth="1"/>
    <col min="13828" max="13828" width="6.7109375" style="20" customWidth="1"/>
    <col min="13829" max="13829" width="4.140625" style="20" customWidth="1"/>
    <col min="13830" max="13830" width="5.85546875" style="20" customWidth="1"/>
    <col min="13831" max="13831" width="4.140625" style="20" customWidth="1"/>
    <col min="13832" max="13832" width="5" style="20" customWidth="1"/>
    <col min="13833" max="13833" width="4.140625" style="20" customWidth="1"/>
    <col min="13834" max="13834" width="5" style="20" customWidth="1"/>
    <col min="13835" max="13835" width="4.140625" style="20" customWidth="1"/>
    <col min="13836" max="13838" width="9.28515625" style="20" customWidth="1"/>
    <col min="13839" max="13839" width="7.5703125" style="20" customWidth="1"/>
    <col min="13840" max="13840" width="4.140625" style="20" customWidth="1"/>
    <col min="13841" max="13841" width="7.5703125" style="20" customWidth="1"/>
    <col min="13842" max="13842" width="3.5703125" style="20" bestFit="1" customWidth="1"/>
    <col min="13843" max="13843" width="6.7109375" style="20" customWidth="1"/>
    <col min="13844" max="13844" width="3.5703125" style="20" bestFit="1" customWidth="1"/>
    <col min="13845" max="13846" width="4.140625" style="20" customWidth="1"/>
    <col min="13847" max="13847" width="7.5703125" style="20" customWidth="1"/>
    <col min="13848" max="13848" width="6.7109375" style="20" customWidth="1"/>
    <col min="13849" max="13849" width="7.5703125" style="20" customWidth="1"/>
    <col min="13850" max="13850" width="8.42578125" style="20" customWidth="1"/>
    <col min="13851" max="13851" width="8" style="20" customWidth="1"/>
    <col min="13852" max="13852" width="7.5703125" style="20" customWidth="1"/>
    <col min="13853" max="14080" width="7.5703125" style="20"/>
    <col min="14081" max="14082" width="4.140625" style="20" customWidth="1"/>
    <col min="14083" max="14083" width="26.42578125" style="20" customWidth="1"/>
    <col min="14084" max="14084" width="6.7109375" style="20" customWidth="1"/>
    <col min="14085" max="14085" width="4.140625" style="20" customWidth="1"/>
    <col min="14086" max="14086" width="5.85546875" style="20" customWidth="1"/>
    <col min="14087" max="14087" width="4.140625" style="20" customWidth="1"/>
    <col min="14088" max="14088" width="5" style="20" customWidth="1"/>
    <col min="14089" max="14089" width="4.140625" style="20" customWidth="1"/>
    <col min="14090" max="14090" width="5" style="20" customWidth="1"/>
    <col min="14091" max="14091" width="4.140625" style="20" customWidth="1"/>
    <col min="14092" max="14094" width="9.28515625" style="20" customWidth="1"/>
    <col min="14095" max="14095" width="7.5703125" style="20" customWidth="1"/>
    <col min="14096" max="14096" width="4.140625" style="20" customWidth="1"/>
    <col min="14097" max="14097" width="7.5703125" style="20" customWidth="1"/>
    <col min="14098" max="14098" width="3.5703125" style="20" bestFit="1" customWidth="1"/>
    <col min="14099" max="14099" width="6.7109375" style="20" customWidth="1"/>
    <col min="14100" max="14100" width="3.5703125" style="20" bestFit="1" customWidth="1"/>
    <col min="14101" max="14102" width="4.140625" style="20" customWidth="1"/>
    <col min="14103" max="14103" width="7.5703125" style="20" customWidth="1"/>
    <col min="14104" max="14104" width="6.7109375" style="20" customWidth="1"/>
    <col min="14105" max="14105" width="7.5703125" style="20" customWidth="1"/>
    <col min="14106" max="14106" width="8.42578125" style="20" customWidth="1"/>
    <col min="14107" max="14107" width="8" style="20" customWidth="1"/>
    <col min="14108" max="14108" width="7.5703125" style="20" customWidth="1"/>
    <col min="14109" max="14336" width="7.5703125" style="20"/>
    <col min="14337" max="14338" width="4.140625" style="20" customWidth="1"/>
    <col min="14339" max="14339" width="26.42578125" style="20" customWidth="1"/>
    <col min="14340" max="14340" width="6.7109375" style="20" customWidth="1"/>
    <col min="14341" max="14341" width="4.140625" style="20" customWidth="1"/>
    <col min="14342" max="14342" width="5.85546875" style="20" customWidth="1"/>
    <col min="14343" max="14343" width="4.140625" style="20" customWidth="1"/>
    <col min="14344" max="14344" width="5" style="20" customWidth="1"/>
    <col min="14345" max="14345" width="4.140625" style="20" customWidth="1"/>
    <col min="14346" max="14346" width="5" style="20" customWidth="1"/>
    <col min="14347" max="14347" width="4.140625" style="20" customWidth="1"/>
    <col min="14348" max="14350" width="9.28515625" style="20" customWidth="1"/>
    <col min="14351" max="14351" width="7.5703125" style="20" customWidth="1"/>
    <col min="14352" max="14352" width="4.140625" style="20" customWidth="1"/>
    <col min="14353" max="14353" width="7.5703125" style="20" customWidth="1"/>
    <col min="14354" max="14354" width="3.5703125" style="20" bestFit="1" customWidth="1"/>
    <col min="14355" max="14355" width="6.7109375" style="20" customWidth="1"/>
    <col min="14356" max="14356" width="3.5703125" style="20" bestFit="1" customWidth="1"/>
    <col min="14357" max="14358" width="4.140625" style="20" customWidth="1"/>
    <col min="14359" max="14359" width="7.5703125" style="20" customWidth="1"/>
    <col min="14360" max="14360" width="6.7109375" style="20" customWidth="1"/>
    <col min="14361" max="14361" width="7.5703125" style="20" customWidth="1"/>
    <col min="14362" max="14362" width="8.42578125" style="20" customWidth="1"/>
    <col min="14363" max="14363" width="8" style="20" customWidth="1"/>
    <col min="14364" max="14364" width="7.5703125" style="20" customWidth="1"/>
    <col min="14365" max="14592" width="7.5703125" style="20"/>
    <col min="14593" max="14594" width="4.140625" style="20" customWidth="1"/>
    <col min="14595" max="14595" width="26.42578125" style="20" customWidth="1"/>
    <col min="14596" max="14596" width="6.7109375" style="20" customWidth="1"/>
    <col min="14597" max="14597" width="4.140625" style="20" customWidth="1"/>
    <col min="14598" max="14598" width="5.85546875" style="20" customWidth="1"/>
    <col min="14599" max="14599" width="4.140625" style="20" customWidth="1"/>
    <col min="14600" max="14600" width="5" style="20" customWidth="1"/>
    <col min="14601" max="14601" width="4.140625" style="20" customWidth="1"/>
    <col min="14602" max="14602" width="5" style="20" customWidth="1"/>
    <col min="14603" max="14603" width="4.140625" style="20" customWidth="1"/>
    <col min="14604" max="14606" width="9.28515625" style="20" customWidth="1"/>
    <col min="14607" max="14607" width="7.5703125" style="20" customWidth="1"/>
    <col min="14608" max="14608" width="4.140625" style="20" customWidth="1"/>
    <col min="14609" max="14609" width="7.5703125" style="20" customWidth="1"/>
    <col min="14610" max="14610" width="3.5703125" style="20" bestFit="1" customWidth="1"/>
    <col min="14611" max="14611" width="6.7109375" style="20" customWidth="1"/>
    <col min="14612" max="14612" width="3.5703125" style="20" bestFit="1" customWidth="1"/>
    <col min="14613" max="14614" width="4.140625" style="20" customWidth="1"/>
    <col min="14615" max="14615" width="7.5703125" style="20" customWidth="1"/>
    <col min="14616" max="14616" width="6.7109375" style="20" customWidth="1"/>
    <col min="14617" max="14617" width="7.5703125" style="20" customWidth="1"/>
    <col min="14618" max="14618" width="8.42578125" style="20" customWidth="1"/>
    <col min="14619" max="14619" width="8" style="20" customWidth="1"/>
    <col min="14620" max="14620" width="7.5703125" style="20" customWidth="1"/>
    <col min="14621" max="14848" width="7.5703125" style="20"/>
    <col min="14849" max="14850" width="4.140625" style="20" customWidth="1"/>
    <col min="14851" max="14851" width="26.42578125" style="20" customWidth="1"/>
    <col min="14852" max="14852" width="6.7109375" style="20" customWidth="1"/>
    <col min="14853" max="14853" width="4.140625" style="20" customWidth="1"/>
    <col min="14854" max="14854" width="5.85546875" style="20" customWidth="1"/>
    <col min="14855" max="14855" width="4.140625" style="20" customWidth="1"/>
    <col min="14856" max="14856" width="5" style="20" customWidth="1"/>
    <col min="14857" max="14857" width="4.140625" style="20" customWidth="1"/>
    <col min="14858" max="14858" width="5" style="20" customWidth="1"/>
    <col min="14859" max="14859" width="4.140625" style="20" customWidth="1"/>
    <col min="14860" max="14862" width="9.28515625" style="20" customWidth="1"/>
    <col min="14863" max="14863" width="7.5703125" style="20" customWidth="1"/>
    <col min="14864" max="14864" width="4.140625" style="20" customWidth="1"/>
    <col min="14865" max="14865" width="7.5703125" style="20" customWidth="1"/>
    <col min="14866" max="14866" width="3.5703125" style="20" bestFit="1" customWidth="1"/>
    <col min="14867" max="14867" width="6.7109375" style="20" customWidth="1"/>
    <col min="14868" max="14868" width="3.5703125" style="20" bestFit="1" customWidth="1"/>
    <col min="14869" max="14870" width="4.140625" style="20" customWidth="1"/>
    <col min="14871" max="14871" width="7.5703125" style="20" customWidth="1"/>
    <col min="14872" max="14872" width="6.7109375" style="20" customWidth="1"/>
    <col min="14873" max="14873" width="7.5703125" style="20" customWidth="1"/>
    <col min="14874" max="14874" width="8.42578125" style="20" customWidth="1"/>
    <col min="14875" max="14875" width="8" style="20" customWidth="1"/>
    <col min="14876" max="14876" width="7.5703125" style="20" customWidth="1"/>
    <col min="14877" max="15104" width="7.5703125" style="20"/>
    <col min="15105" max="15106" width="4.140625" style="20" customWidth="1"/>
    <col min="15107" max="15107" width="26.42578125" style="20" customWidth="1"/>
    <col min="15108" max="15108" width="6.7109375" style="20" customWidth="1"/>
    <col min="15109" max="15109" width="4.140625" style="20" customWidth="1"/>
    <col min="15110" max="15110" width="5.85546875" style="20" customWidth="1"/>
    <col min="15111" max="15111" width="4.140625" style="20" customWidth="1"/>
    <col min="15112" max="15112" width="5" style="20" customWidth="1"/>
    <col min="15113" max="15113" width="4.140625" style="20" customWidth="1"/>
    <col min="15114" max="15114" width="5" style="20" customWidth="1"/>
    <col min="15115" max="15115" width="4.140625" style="20" customWidth="1"/>
    <col min="15116" max="15118" width="9.28515625" style="20" customWidth="1"/>
    <col min="15119" max="15119" width="7.5703125" style="20" customWidth="1"/>
    <col min="15120" max="15120" width="4.140625" style="20" customWidth="1"/>
    <col min="15121" max="15121" width="7.5703125" style="20" customWidth="1"/>
    <col min="15122" max="15122" width="3.5703125" style="20" bestFit="1" customWidth="1"/>
    <col min="15123" max="15123" width="6.7109375" style="20" customWidth="1"/>
    <col min="15124" max="15124" width="3.5703125" style="20" bestFit="1" customWidth="1"/>
    <col min="15125" max="15126" width="4.140625" style="20" customWidth="1"/>
    <col min="15127" max="15127" width="7.5703125" style="20" customWidth="1"/>
    <col min="15128" max="15128" width="6.7109375" style="20" customWidth="1"/>
    <col min="15129" max="15129" width="7.5703125" style="20" customWidth="1"/>
    <col min="15130" max="15130" width="8.42578125" style="20" customWidth="1"/>
    <col min="15131" max="15131" width="8" style="20" customWidth="1"/>
    <col min="15132" max="15132" width="7.5703125" style="20" customWidth="1"/>
    <col min="15133" max="15360" width="7.5703125" style="20"/>
    <col min="15361" max="15362" width="4.140625" style="20" customWidth="1"/>
    <col min="15363" max="15363" width="26.42578125" style="20" customWidth="1"/>
    <col min="15364" max="15364" width="6.7109375" style="20" customWidth="1"/>
    <col min="15365" max="15365" width="4.140625" style="20" customWidth="1"/>
    <col min="15366" max="15366" width="5.85546875" style="20" customWidth="1"/>
    <col min="15367" max="15367" width="4.140625" style="20" customWidth="1"/>
    <col min="15368" max="15368" width="5" style="20" customWidth="1"/>
    <col min="15369" max="15369" width="4.140625" style="20" customWidth="1"/>
    <col min="15370" max="15370" width="5" style="20" customWidth="1"/>
    <col min="15371" max="15371" width="4.140625" style="20" customWidth="1"/>
    <col min="15372" max="15374" width="9.28515625" style="20" customWidth="1"/>
    <col min="15375" max="15375" width="7.5703125" style="20" customWidth="1"/>
    <col min="15376" max="15376" width="4.140625" style="20" customWidth="1"/>
    <col min="15377" max="15377" width="7.5703125" style="20" customWidth="1"/>
    <col min="15378" max="15378" width="3.5703125" style="20" bestFit="1" customWidth="1"/>
    <col min="15379" max="15379" width="6.7109375" style="20" customWidth="1"/>
    <col min="15380" max="15380" width="3.5703125" style="20" bestFit="1" customWidth="1"/>
    <col min="15381" max="15382" width="4.140625" style="20" customWidth="1"/>
    <col min="15383" max="15383" width="7.5703125" style="20" customWidth="1"/>
    <col min="15384" max="15384" width="6.7109375" style="20" customWidth="1"/>
    <col min="15385" max="15385" width="7.5703125" style="20" customWidth="1"/>
    <col min="15386" max="15386" width="8.42578125" style="20" customWidth="1"/>
    <col min="15387" max="15387" width="8" style="20" customWidth="1"/>
    <col min="15388" max="15388" width="7.5703125" style="20" customWidth="1"/>
    <col min="15389" max="15616" width="7.5703125" style="20"/>
    <col min="15617" max="15618" width="4.140625" style="20" customWidth="1"/>
    <col min="15619" max="15619" width="26.42578125" style="20" customWidth="1"/>
    <col min="15620" max="15620" width="6.7109375" style="20" customWidth="1"/>
    <col min="15621" max="15621" width="4.140625" style="20" customWidth="1"/>
    <col min="15622" max="15622" width="5.85546875" style="20" customWidth="1"/>
    <col min="15623" max="15623" width="4.140625" style="20" customWidth="1"/>
    <col min="15624" max="15624" width="5" style="20" customWidth="1"/>
    <col min="15625" max="15625" width="4.140625" style="20" customWidth="1"/>
    <col min="15626" max="15626" width="5" style="20" customWidth="1"/>
    <col min="15627" max="15627" width="4.140625" style="20" customWidth="1"/>
    <col min="15628" max="15630" width="9.28515625" style="20" customWidth="1"/>
    <col min="15631" max="15631" width="7.5703125" style="20" customWidth="1"/>
    <col min="15632" max="15632" width="4.140625" style="20" customWidth="1"/>
    <col min="15633" max="15633" width="7.5703125" style="20" customWidth="1"/>
    <col min="15634" max="15634" width="3.5703125" style="20" bestFit="1" customWidth="1"/>
    <col min="15635" max="15635" width="6.7109375" style="20" customWidth="1"/>
    <col min="15636" max="15636" width="3.5703125" style="20" bestFit="1" customWidth="1"/>
    <col min="15637" max="15638" width="4.140625" style="20" customWidth="1"/>
    <col min="15639" max="15639" width="7.5703125" style="20" customWidth="1"/>
    <col min="15640" max="15640" width="6.7109375" style="20" customWidth="1"/>
    <col min="15641" max="15641" width="7.5703125" style="20" customWidth="1"/>
    <col min="15642" max="15642" width="8.42578125" style="20" customWidth="1"/>
    <col min="15643" max="15643" width="8" style="20" customWidth="1"/>
    <col min="15644" max="15644" width="7.5703125" style="20" customWidth="1"/>
    <col min="15645" max="15872" width="7.5703125" style="20"/>
    <col min="15873" max="15874" width="4.140625" style="20" customWidth="1"/>
    <col min="15875" max="15875" width="26.42578125" style="20" customWidth="1"/>
    <col min="15876" max="15876" width="6.7109375" style="20" customWidth="1"/>
    <col min="15877" max="15877" width="4.140625" style="20" customWidth="1"/>
    <col min="15878" max="15878" width="5.85546875" style="20" customWidth="1"/>
    <col min="15879" max="15879" width="4.140625" style="20" customWidth="1"/>
    <col min="15880" max="15880" width="5" style="20" customWidth="1"/>
    <col min="15881" max="15881" width="4.140625" style="20" customWidth="1"/>
    <col min="15882" max="15882" width="5" style="20" customWidth="1"/>
    <col min="15883" max="15883" width="4.140625" style="20" customWidth="1"/>
    <col min="15884" max="15886" width="9.28515625" style="20" customWidth="1"/>
    <col min="15887" max="15887" width="7.5703125" style="20" customWidth="1"/>
    <col min="15888" max="15888" width="4.140625" style="20" customWidth="1"/>
    <col min="15889" max="15889" width="7.5703125" style="20" customWidth="1"/>
    <col min="15890" max="15890" width="3.5703125" style="20" bestFit="1" customWidth="1"/>
    <col min="15891" max="15891" width="6.7109375" style="20" customWidth="1"/>
    <col min="15892" max="15892" width="3.5703125" style="20" bestFit="1" customWidth="1"/>
    <col min="15893" max="15894" width="4.140625" style="20" customWidth="1"/>
    <col min="15895" max="15895" width="7.5703125" style="20" customWidth="1"/>
    <col min="15896" max="15896" width="6.7109375" style="20" customWidth="1"/>
    <col min="15897" max="15897" width="7.5703125" style="20" customWidth="1"/>
    <col min="15898" max="15898" width="8.42578125" style="20" customWidth="1"/>
    <col min="15899" max="15899" width="8" style="20" customWidth="1"/>
    <col min="15900" max="15900" width="7.5703125" style="20" customWidth="1"/>
    <col min="15901" max="16128" width="7.5703125" style="20"/>
    <col min="16129" max="16130" width="4.140625" style="20" customWidth="1"/>
    <col min="16131" max="16131" width="26.42578125" style="20" customWidth="1"/>
    <col min="16132" max="16132" width="6.7109375" style="20" customWidth="1"/>
    <col min="16133" max="16133" width="4.140625" style="20" customWidth="1"/>
    <col min="16134" max="16134" width="5.85546875" style="20" customWidth="1"/>
    <col min="16135" max="16135" width="4.140625" style="20" customWidth="1"/>
    <col min="16136" max="16136" width="5" style="20" customWidth="1"/>
    <col min="16137" max="16137" width="4.140625" style="20" customWidth="1"/>
    <col min="16138" max="16138" width="5" style="20" customWidth="1"/>
    <col min="16139" max="16139" width="4.140625" style="20" customWidth="1"/>
    <col min="16140" max="16142" width="9.28515625" style="20" customWidth="1"/>
    <col min="16143" max="16143" width="7.5703125" style="20" customWidth="1"/>
    <col min="16144" max="16144" width="4.140625" style="20" customWidth="1"/>
    <col min="16145" max="16145" width="7.5703125" style="20" customWidth="1"/>
    <col min="16146" max="16146" width="3.5703125" style="20" bestFit="1" customWidth="1"/>
    <col min="16147" max="16147" width="6.7109375" style="20" customWidth="1"/>
    <col min="16148" max="16148" width="3.5703125" style="20" bestFit="1" customWidth="1"/>
    <col min="16149" max="16150" width="4.140625" style="20" customWidth="1"/>
    <col min="16151" max="16151" width="7.5703125" style="20" customWidth="1"/>
    <col min="16152" max="16152" width="6.7109375" style="20" customWidth="1"/>
    <col min="16153" max="16153" width="7.5703125" style="20" customWidth="1"/>
    <col min="16154" max="16154" width="8.42578125" style="20" customWidth="1"/>
    <col min="16155" max="16155" width="8" style="20" customWidth="1"/>
    <col min="16156" max="16156" width="7.5703125" style="20" customWidth="1"/>
    <col min="16157" max="16384" width="7.5703125" style="20"/>
  </cols>
  <sheetData>
    <row r="1" spans="1:28" ht="13.15" customHeight="1" x14ac:dyDescent="0.2">
      <c r="A1" s="1" t="s">
        <v>0</v>
      </c>
      <c r="B1" s="2"/>
      <c r="C1" s="3" t="s">
        <v>1</v>
      </c>
      <c r="D1" s="4"/>
      <c r="E1" s="5" t="s">
        <v>2</v>
      </c>
      <c r="F1" s="6" t="s">
        <v>3</v>
      </c>
      <c r="G1" s="7"/>
      <c r="H1" s="7"/>
      <c r="I1" s="8"/>
      <c r="J1" s="9" t="s">
        <v>4</v>
      </c>
      <c r="K1" s="10"/>
      <c r="L1" s="11" t="s">
        <v>5</v>
      </c>
      <c r="M1" s="12"/>
      <c r="N1" s="13" t="s">
        <v>6</v>
      </c>
      <c r="O1" s="9" t="s">
        <v>7</v>
      </c>
      <c r="P1" s="10"/>
      <c r="Q1" s="9" t="s">
        <v>8</v>
      </c>
      <c r="R1" s="10"/>
      <c r="S1" s="9" t="s">
        <v>9</v>
      </c>
      <c r="T1" s="10"/>
      <c r="U1" s="9" t="s">
        <v>10</v>
      </c>
      <c r="V1" s="10"/>
      <c r="W1" s="14" t="s">
        <v>11</v>
      </c>
      <c r="X1" s="15"/>
      <c r="Y1" s="16" t="s">
        <v>12</v>
      </c>
      <c r="Z1" s="17" t="s">
        <v>13</v>
      </c>
      <c r="AA1" s="18" t="s">
        <v>14</v>
      </c>
      <c r="AB1" s="19" t="str">
        <f>+CONCATENATE("Pozycja wg kol. ",AA5)</f>
        <v>Pozycja wg kol. 26</v>
      </c>
    </row>
    <row r="2" spans="1:28" x14ac:dyDescent="0.2">
      <c r="A2" s="21"/>
      <c r="B2" s="22"/>
      <c r="C2" s="23"/>
      <c r="D2" s="24"/>
      <c r="E2" s="25"/>
      <c r="F2" s="26" t="s">
        <v>15</v>
      </c>
      <c r="G2" s="27"/>
      <c r="H2" s="26" t="s">
        <v>16</v>
      </c>
      <c r="I2" s="27"/>
      <c r="J2" s="28"/>
      <c r="K2" s="29"/>
      <c r="L2" s="30" t="str">
        <f>+CONCATENATE("na 31.12.",A4,":")</f>
        <v>na 31.12.2013:</v>
      </c>
      <c r="M2" s="31"/>
      <c r="N2" s="32"/>
      <c r="O2" s="28"/>
      <c r="P2" s="29"/>
      <c r="Q2" s="28"/>
      <c r="R2" s="29"/>
      <c r="S2" s="28"/>
      <c r="T2" s="29"/>
      <c r="U2" s="28"/>
      <c r="V2" s="29"/>
      <c r="W2" s="33" t="s">
        <v>17</v>
      </c>
      <c r="X2" s="34" t="s">
        <v>18</v>
      </c>
      <c r="Y2" s="35"/>
      <c r="Z2" s="36"/>
      <c r="AA2" s="37"/>
      <c r="AB2" s="38"/>
    </row>
    <row r="3" spans="1:28" x14ac:dyDescent="0.2">
      <c r="A3" s="21"/>
      <c r="B3" s="22"/>
      <c r="C3" s="23"/>
      <c r="D3" s="24"/>
      <c r="E3" s="25"/>
      <c r="F3" s="39"/>
      <c r="G3" s="40"/>
      <c r="H3" s="39"/>
      <c r="I3" s="40"/>
      <c r="J3" s="28"/>
      <c r="K3" s="29"/>
      <c r="L3" s="41" t="s">
        <v>19</v>
      </c>
      <c r="M3" s="41" t="s">
        <v>20</v>
      </c>
      <c r="N3" s="42"/>
      <c r="O3" s="28"/>
      <c r="P3" s="29"/>
      <c r="Q3" s="28"/>
      <c r="R3" s="29"/>
      <c r="S3" s="28"/>
      <c r="T3" s="29"/>
      <c r="U3" s="28"/>
      <c r="V3" s="29"/>
      <c r="W3" s="33"/>
      <c r="X3" s="43"/>
      <c r="Y3" s="35"/>
      <c r="Z3" s="44"/>
      <c r="AA3" s="45"/>
      <c r="AB3" s="38"/>
    </row>
    <row r="4" spans="1:28" ht="13.5" thickBot="1" x14ac:dyDescent="0.25">
      <c r="A4" s="46">
        <f>2013</f>
        <v>2013</v>
      </c>
      <c r="B4" s="47">
        <f>+A4-1</f>
        <v>2012</v>
      </c>
      <c r="C4" s="48"/>
      <c r="D4" s="49" t="s">
        <v>21</v>
      </c>
      <c r="E4" s="50"/>
      <c r="F4" s="51" t="s">
        <v>22</v>
      </c>
      <c r="G4" s="52" t="s">
        <v>23</v>
      </c>
      <c r="H4" s="53" t="s">
        <v>24</v>
      </c>
      <c r="I4" s="52" t="s">
        <v>23</v>
      </c>
      <c r="J4" s="53" t="s">
        <v>24</v>
      </c>
      <c r="K4" s="52" t="s">
        <v>23</v>
      </c>
      <c r="L4" s="53" t="s">
        <v>25</v>
      </c>
      <c r="M4" s="53" t="s">
        <v>25</v>
      </c>
      <c r="N4" s="54" t="s">
        <v>24</v>
      </c>
      <c r="O4" s="54" t="s">
        <v>26</v>
      </c>
      <c r="P4" s="54" t="s">
        <v>23</v>
      </c>
      <c r="Q4" s="54" t="s">
        <v>27</v>
      </c>
      <c r="R4" s="54" t="s">
        <v>23</v>
      </c>
      <c r="S4" s="54" t="s">
        <v>27</v>
      </c>
      <c r="T4" s="52" t="s">
        <v>23</v>
      </c>
      <c r="U4" s="53" t="s">
        <v>25</v>
      </c>
      <c r="V4" s="52" t="s">
        <v>23</v>
      </c>
      <c r="W4" s="55" t="s">
        <v>28</v>
      </c>
      <c r="X4" s="55" t="s">
        <v>28</v>
      </c>
      <c r="Y4" s="51" t="s">
        <v>29</v>
      </c>
      <c r="Z4" s="56" t="s">
        <v>25</v>
      </c>
      <c r="AA4" s="56" t="s">
        <v>30</v>
      </c>
      <c r="AB4" s="57"/>
    </row>
    <row r="5" spans="1:28" s="64" customFormat="1" ht="13.5" thickBot="1" x14ac:dyDescent="0.25">
      <c r="A5" s="58">
        <v>1</v>
      </c>
      <c r="B5" s="59">
        <v>2</v>
      </c>
      <c r="C5" s="60">
        <v>3</v>
      </c>
      <c r="D5" s="61"/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N5" s="61">
        <v>13</v>
      </c>
      <c r="O5" s="61">
        <v>14</v>
      </c>
      <c r="P5" s="61">
        <v>15</v>
      </c>
      <c r="Q5" s="61">
        <v>16</v>
      </c>
      <c r="R5" s="61">
        <v>17</v>
      </c>
      <c r="S5" s="61">
        <v>18</v>
      </c>
      <c r="T5" s="61">
        <v>19</v>
      </c>
      <c r="U5" s="61">
        <v>20</v>
      </c>
      <c r="V5" s="61">
        <v>21</v>
      </c>
      <c r="W5" s="61">
        <v>22</v>
      </c>
      <c r="X5" s="61">
        <v>23</v>
      </c>
      <c r="Y5" s="61">
        <v>24</v>
      </c>
      <c r="Z5" s="61">
        <v>25</v>
      </c>
      <c r="AA5" s="62">
        <v>26</v>
      </c>
      <c r="AB5" s="63">
        <f>+A5</f>
        <v>1</v>
      </c>
    </row>
    <row r="6" spans="1:28" ht="14.1" customHeight="1" x14ac:dyDescent="0.25">
      <c r="A6" s="65">
        <v>1</v>
      </c>
      <c r="B6" s="66">
        <v>11</v>
      </c>
      <c r="C6" s="67" t="s">
        <v>31</v>
      </c>
      <c r="D6" s="68" t="s">
        <v>32</v>
      </c>
      <c r="E6" s="69" t="s">
        <v>33</v>
      </c>
      <c r="F6" s="70">
        <v>162903.22579999999</v>
      </c>
      <c r="G6" s="66">
        <v>2</v>
      </c>
      <c r="H6" s="71">
        <v>35.052399999999999</v>
      </c>
      <c r="I6" s="66">
        <v>18</v>
      </c>
      <c r="J6" s="72">
        <v>50.426900000000003</v>
      </c>
      <c r="K6" s="66">
        <v>28</v>
      </c>
      <c r="L6" s="71">
        <v>25.6128</v>
      </c>
      <c r="M6" s="71">
        <v>20.840499999999999</v>
      </c>
      <c r="N6" s="71">
        <v>31.497199999999999</v>
      </c>
      <c r="O6" s="73">
        <v>168.95349999999999</v>
      </c>
      <c r="P6" s="66">
        <v>8</v>
      </c>
      <c r="Q6" s="74">
        <v>14407</v>
      </c>
      <c r="R6" s="66">
        <v>7</v>
      </c>
      <c r="S6" s="73">
        <v>5050</v>
      </c>
      <c r="T6" s="66">
        <v>4</v>
      </c>
      <c r="U6" s="71">
        <v>3.3237999999999999</v>
      </c>
      <c r="V6" s="66">
        <v>7</v>
      </c>
      <c r="W6" s="73">
        <v>43</v>
      </c>
      <c r="X6" s="73">
        <v>31</v>
      </c>
      <c r="Y6" s="74">
        <v>985</v>
      </c>
      <c r="Z6" s="71">
        <v>1.488</v>
      </c>
      <c r="AA6" s="75">
        <v>42</v>
      </c>
      <c r="AB6" s="76">
        <f>+A6</f>
        <v>1</v>
      </c>
    </row>
    <row r="7" spans="1:28" ht="14.1" customHeight="1" x14ac:dyDescent="0.25">
      <c r="A7" s="77">
        <v>2</v>
      </c>
      <c r="B7" s="78">
        <v>5</v>
      </c>
      <c r="C7" s="79" t="s">
        <v>34</v>
      </c>
      <c r="D7" s="80" t="s">
        <v>35</v>
      </c>
      <c r="E7" s="81" t="s">
        <v>36</v>
      </c>
      <c r="F7" s="82">
        <v>112185.18520000001</v>
      </c>
      <c r="G7" s="78">
        <v>8</v>
      </c>
      <c r="H7" s="83">
        <v>39.327399999999997</v>
      </c>
      <c r="I7" s="78">
        <v>4</v>
      </c>
      <c r="J7" s="84">
        <v>52.687600000000003</v>
      </c>
      <c r="K7" s="78">
        <v>19</v>
      </c>
      <c r="L7" s="83">
        <v>11.349</v>
      </c>
      <c r="M7" s="83">
        <v>8.2312999999999992</v>
      </c>
      <c r="N7" s="83">
        <v>25.1692</v>
      </c>
      <c r="O7" s="85">
        <v>135.26669999999999</v>
      </c>
      <c r="P7" s="78">
        <v>16</v>
      </c>
      <c r="Q7" s="86">
        <v>7702</v>
      </c>
      <c r="R7" s="78">
        <v>19</v>
      </c>
      <c r="S7" s="85">
        <v>3029</v>
      </c>
      <c r="T7" s="78">
        <v>10</v>
      </c>
      <c r="U7" s="83">
        <v>2.8020999999999998</v>
      </c>
      <c r="V7" s="78">
        <v>9</v>
      </c>
      <c r="W7" s="85">
        <v>30</v>
      </c>
      <c r="X7" s="85">
        <v>27</v>
      </c>
      <c r="Y7" s="86">
        <v>990</v>
      </c>
      <c r="Z7" s="83">
        <v>0.95350000000000001</v>
      </c>
      <c r="AA7" s="87">
        <v>56</v>
      </c>
      <c r="AB7" s="76">
        <f t="shared" ref="AB7:AB70" si="0">+A7</f>
        <v>2</v>
      </c>
    </row>
    <row r="8" spans="1:28" ht="14.1" customHeight="1" x14ac:dyDescent="0.25">
      <c r="A8" s="77">
        <v>3</v>
      </c>
      <c r="B8" s="78">
        <v>22</v>
      </c>
      <c r="C8" s="79" t="s">
        <v>37</v>
      </c>
      <c r="D8" s="80" t="s">
        <v>38</v>
      </c>
      <c r="E8" s="81" t="s">
        <v>39</v>
      </c>
      <c r="F8" s="82">
        <v>148350.87719999999</v>
      </c>
      <c r="G8" s="78">
        <v>3</v>
      </c>
      <c r="H8" s="83">
        <v>25.293099999999999</v>
      </c>
      <c r="I8" s="78">
        <v>64</v>
      </c>
      <c r="J8" s="84">
        <v>35.771099999999997</v>
      </c>
      <c r="K8" s="78">
        <v>88</v>
      </c>
      <c r="L8" s="83">
        <v>4.0774999999999997</v>
      </c>
      <c r="M8" s="83">
        <v>1.8087</v>
      </c>
      <c r="N8" s="83">
        <v>19.614999999999998</v>
      </c>
      <c r="O8" s="85">
        <v>209.80699999999999</v>
      </c>
      <c r="P8" s="78">
        <v>4</v>
      </c>
      <c r="Q8" s="86">
        <v>33432</v>
      </c>
      <c r="R8" s="78">
        <v>3</v>
      </c>
      <c r="S8" s="85">
        <v>8456</v>
      </c>
      <c r="T8" s="78">
        <v>1</v>
      </c>
      <c r="U8" s="83">
        <v>4.2676999999999996</v>
      </c>
      <c r="V8" s="78">
        <v>2</v>
      </c>
      <c r="W8" s="85">
        <v>57</v>
      </c>
      <c r="X8" s="85">
        <v>57</v>
      </c>
      <c r="Y8" s="86">
        <v>2283</v>
      </c>
      <c r="Z8" s="83">
        <v>0.88829999999999998</v>
      </c>
      <c r="AA8" s="87">
        <v>76</v>
      </c>
      <c r="AB8" s="76">
        <f t="shared" si="0"/>
        <v>3</v>
      </c>
    </row>
    <row r="9" spans="1:28" ht="14.1" customHeight="1" x14ac:dyDescent="0.25">
      <c r="A9" s="77">
        <v>4</v>
      </c>
      <c r="B9" s="78" t="s">
        <v>40</v>
      </c>
      <c r="C9" s="79" t="s">
        <v>41</v>
      </c>
      <c r="D9" s="80" t="s">
        <v>38</v>
      </c>
      <c r="E9" s="81" t="s">
        <v>36</v>
      </c>
      <c r="F9" s="82">
        <v>96857.142900000006</v>
      </c>
      <c r="G9" s="78">
        <v>14</v>
      </c>
      <c r="H9" s="83">
        <v>36.544699999999999</v>
      </c>
      <c r="I9" s="78">
        <v>14</v>
      </c>
      <c r="J9" s="84">
        <v>55.489800000000002</v>
      </c>
      <c r="K9" s="78">
        <v>10</v>
      </c>
      <c r="L9" s="83">
        <v>10.658799999999999</v>
      </c>
      <c r="M9" s="83">
        <v>7.8784000000000001</v>
      </c>
      <c r="N9" s="83">
        <v>11.4819</v>
      </c>
      <c r="O9" s="85">
        <v>147.28569999999999</v>
      </c>
      <c r="P9" s="78">
        <v>10</v>
      </c>
      <c r="Q9" s="86">
        <v>5574</v>
      </c>
      <c r="R9" s="78">
        <v>36</v>
      </c>
      <c r="S9" s="85">
        <v>2037</v>
      </c>
      <c r="T9" s="78">
        <v>15</v>
      </c>
      <c r="U9" s="83">
        <v>2.5581999999999998</v>
      </c>
      <c r="V9" s="78">
        <v>12</v>
      </c>
      <c r="W9" s="85">
        <v>21</v>
      </c>
      <c r="X9" s="85">
        <v>21</v>
      </c>
      <c r="Y9" s="86">
        <v>330</v>
      </c>
      <c r="Z9" s="83">
        <v>0.74850000000000005</v>
      </c>
      <c r="AA9" s="87">
        <v>86</v>
      </c>
      <c r="AB9" s="76">
        <f t="shared" si="0"/>
        <v>4</v>
      </c>
    </row>
    <row r="10" spans="1:28" ht="14.1" customHeight="1" x14ac:dyDescent="0.25">
      <c r="A10" s="77">
        <v>5</v>
      </c>
      <c r="B10" s="78">
        <v>10</v>
      </c>
      <c r="C10" s="79" t="s">
        <v>42</v>
      </c>
      <c r="D10" s="80" t="s">
        <v>35</v>
      </c>
      <c r="E10" s="81" t="s">
        <v>33</v>
      </c>
      <c r="F10" s="82">
        <v>141444.44440000001</v>
      </c>
      <c r="G10" s="78">
        <v>5</v>
      </c>
      <c r="H10" s="83">
        <v>40.866799999999998</v>
      </c>
      <c r="I10" s="78">
        <v>2</v>
      </c>
      <c r="J10" s="84">
        <v>53.290500000000002</v>
      </c>
      <c r="K10" s="78">
        <v>15</v>
      </c>
      <c r="L10" s="83">
        <v>27.253499999999999</v>
      </c>
      <c r="M10" s="83">
        <v>21.450700000000001</v>
      </c>
      <c r="N10" s="83">
        <v>33.729500000000002</v>
      </c>
      <c r="O10" s="85">
        <v>184.4444</v>
      </c>
      <c r="P10" s="78">
        <v>7</v>
      </c>
      <c r="Q10" s="86">
        <v>3115</v>
      </c>
      <c r="R10" s="78">
        <v>73</v>
      </c>
      <c r="S10" s="85">
        <v>1273</v>
      </c>
      <c r="T10" s="78">
        <v>38</v>
      </c>
      <c r="U10" s="83">
        <v>4.3960999999999997</v>
      </c>
      <c r="V10" s="78">
        <v>1</v>
      </c>
      <c r="W10" s="85">
        <v>9</v>
      </c>
      <c r="X10" s="85">
        <v>9</v>
      </c>
      <c r="Y10" s="86">
        <v>479</v>
      </c>
      <c r="Z10" s="83">
        <v>0.81210000000000004</v>
      </c>
      <c r="AA10" s="87">
        <v>88</v>
      </c>
      <c r="AB10" s="76">
        <f t="shared" si="0"/>
        <v>5</v>
      </c>
    </row>
    <row r="11" spans="1:28" ht="14.1" customHeight="1" x14ac:dyDescent="0.25">
      <c r="A11" s="77">
        <v>6</v>
      </c>
      <c r="B11" s="78" t="s">
        <v>40</v>
      </c>
      <c r="C11" s="79" t="s">
        <v>43</v>
      </c>
      <c r="D11" s="80" t="s">
        <v>44</v>
      </c>
      <c r="E11" s="81" t="s">
        <v>36</v>
      </c>
      <c r="F11" s="82">
        <v>78923.0769</v>
      </c>
      <c r="G11" s="78">
        <v>24</v>
      </c>
      <c r="H11" s="83">
        <v>35.409799999999997</v>
      </c>
      <c r="I11" s="78">
        <v>16</v>
      </c>
      <c r="J11" s="84">
        <v>52.562600000000003</v>
      </c>
      <c r="K11" s="78">
        <v>20</v>
      </c>
      <c r="L11" s="83">
        <v>19.820900000000002</v>
      </c>
      <c r="M11" s="83">
        <v>12.690300000000001</v>
      </c>
      <c r="N11" s="83">
        <v>17.997599999999998</v>
      </c>
      <c r="O11" s="85">
        <v>117.1538</v>
      </c>
      <c r="P11" s="78">
        <v>29</v>
      </c>
      <c r="Q11" s="86">
        <v>5795</v>
      </c>
      <c r="R11" s="78">
        <v>32</v>
      </c>
      <c r="S11" s="85">
        <v>2052</v>
      </c>
      <c r="T11" s="78">
        <v>14</v>
      </c>
      <c r="U11" s="83">
        <v>2.4093</v>
      </c>
      <c r="V11" s="78">
        <v>13</v>
      </c>
      <c r="W11" s="85">
        <v>26</v>
      </c>
      <c r="X11" s="85">
        <v>26</v>
      </c>
      <c r="Y11" s="86">
        <v>687</v>
      </c>
      <c r="Z11" s="83">
        <v>0.59530000000000005</v>
      </c>
      <c r="AA11" s="87">
        <v>114</v>
      </c>
      <c r="AB11" s="76">
        <f t="shared" si="0"/>
        <v>6</v>
      </c>
    </row>
    <row r="12" spans="1:28" ht="14.1" customHeight="1" x14ac:dyDescent="0.25">
      <c r="A12" s="77">
        <v>7</v>
      </c>
      <c r="B12" s="78">
        <v>21</v>
      </c>
      <c r="C12" s="79" t="s">
        <v>45</v>
      </c>
      <c r="D12" s="80" t="s">
        <v>35</v>
      </c>
      <c r="E12" s="81" t="s">
        <v>33</v>
      </c>
      <c r="F12" s="82">
        <v>137416.6667</v>
      </c>
      <c r="G12" s="78">
        <v>6</v>
      </c>
      <c r="H12" s="83">
        <v>33.4619</v>
      </c>
      <c r="I12" s="78">
        <v>19</v>
      </c>
      <c r="J12" s="84">
        <v>51.704500000000003</v>
      </c>
      <c r="K12" s="78">
        <v>25</v>
      </c>
      <c r="L12" s="83">
        <v>3.9083999999999999</v>
      </c>
      <c r="M12" s="83">
        <v>2.3690000000000002</v>
      </c>
      <c r="N12" s="83">
        <v>18.640599999999999</v>
      </c>
      <c r="O12" s="85">
        <v>212.33330000000001</v>
      </c>
      <c r="P12" s="78">
        <v>3</v>
      </c>
      <c r="Q12" s="86">
        <v>4928</v>
      </c>
      <c r="R12" s="78">
        <v>43</v>
      </c>
      <c r="S12" s="85">
        <v>1649</v>
      </c>
      <c r="T12" s="78">
        <v>22</v>
      </c>
      <c r="U12" s="83">
        <v>0.78349999999999997</v>
      </c>
      <c r="V12" s="78">
        <v>46</v>
      </c>
      <c r="W12" s="85">
        <v>12</v>
      </c>
      <c r="X12" s="85">
        <v>12</v>
      </c>
      <c r="Y12" s="86">
        <v>627</v>
      </c>
      <c r="Z12" s="83">
        <v>1.2662</v>
      </c>
      <c r="AA12" s="87">
        <v>117</v>
      </c>
      <c r="AB12" s="76">
        <f t="shared" si="0"/>
        <v>7</v>
      </c>
    </row>
    <row r="13" spans="1:28" ht="14.1" customHeight="1" x14ac:dyDescent="0.25">
      <c r="A13" s="77">
        <v>8</v>
      </c>
      <c r="B13" s="78">
        <v>34</v>
      </c>
      <c r="C13" s="79" t="s">
        <v>46</v>
      </c>
      <c r="D13" s="80" t="s">
        <v>47</v>
      </c>
      <c r="E13" s="81" t="s">
        <v>33</v>
      </c>
      <c r="F13" s="82">
        <v>106928.5714</v>
      </c>
      <c r="G13" s="78">
        <v>10</v>
      </c>
      <c r="H13" s="83">
        <v>30.751799999999999</v>
      </c>
      <c r="I13" s="78">
        <v>32</v>
      </c>
      <c r="J13" s="84">
        <v>47.8431</v>
      </c>
      <c r="K13" s="78">
        <v>38</v>
      </c>
      <c r="L13" s="83">
        <v>4.9009</v>
      </c>
      <c r="M13" s="83">
        <v>3.4409999999999998</v>
      </c>
      <c r="N13" s="83">
        <v>27.358899999999998</v>
      </c>
      <c r="O13" s="85">
        <v>122.5789</v>
      </c>
      <c r="P13" s="78">
        <v>25</v>
      </c>
      <c r="Q13" s="86">
        <v>4868</v>
      </c>
      <c r="R13" s="78">
        <v>46</v>
      </c>
      <c r="S13" s="85">
        <v>1497</v>
      </c>
      <c r="T13" s="78">
        <v>30</v>
      </c>
      <c r="U13" s="83">
        <v>3.3727</v>
      </c>
      <c r="V13" s="78">
        <v>6</v>
      </c>
      <c r="W13" s="85">
        <v>19</v>
      </c>
      <c r="X13" s="85">
        <v>14</v>
      </c>
      <c r="Y13" s="86">
        <v>309</v>
      </c>
      <c r="Z13" s="83">
        <v>1.2393000000000001</v>
      </c>
      <c r="AA13" s="87">
        <v>119</v>
      </c>
      <c r="AB13" s="76">
        <f t="shared" si="0"/>
        <v>8</v>
      </c>
    </row>
    <row r="14" spans="1:28" ht="14.1" customHeight="1" x14ac:dyDescent="0.25">
      <c r="A14" s="77">
        <v>9</v>
      </c>
      <c r="B14" s="78">
        <v>3</v>
      </c>
      <c r="C14" s="79" t="s">
        <v>48</v>
      </c>
      <c r="D14" s="80" t="s">
        <v>44</v>
      </c>
      <c r="E14" s="81" t="s">
        <v>33</v>
      </c>
      <c r="F14" s="82">
        <v>166545.45449999999</v>
      </c>
      <c r="G14" s="78">
        <v>1</v>
      </c>
      <c r="H14" s="83">
        <v>23.403500000000001</v>
      </c>
      <c r="I14" s="78">
        <v>70</v>
      </c>
      <c r="J14" s="84">
        <v>32.661499999999997</v>
      </c>
      <c r="K14" s="78">
        <v>101</v>
      </c>
      <c r="L14" s="83">
        <v>1.6268</v>
      </c>
      <c r="M14" s="83">
        <v>1.1813</v>
      </c>
      <c r="N14" s="83">
        <v>15.048</v>
      </c>
      <c r="O14" s="85">
        <v>235.72730000000001</v>
      </c>
      <c r="P14" s="78">
        <v>2</v>
      </c>
      <c r="Q14" s="86">
        <v>7939</v>
      </c>
      <c r="R14" s="78">
        <v>18</v>
      </c>
      <c r="S14" s="85">
        <v>1858</v>
      </c>
      <c r="T14" s="78">
        <v>16</v>
      </c>
      <c r="U14" s="83">
        <v>1.5746</v>
      </c>
      <c r="V14" s="78">
        <v>29</v>
      </c>
      <c r="W14" s="85">
        <v>11</v>
      </c>
      <c r="X14" s="85">
        <v>11</v>
      </c>
      <c r="Y14" s="86">
        <v>592</v>
      </c>
      <c r="Z14" s="83">
        <v>0.84009999999999996</v>
      </c>
      <c r="AA14" s="87">
        <v>120</v>
      </c>
      <c r="AB14" s="76">
        <f t="shared" si="0"/>
        <v>9</v>
      </c>
    </row>
    <row r="15" spans="1:28" ht="14.1" customHeight="1" x14ac:dyDescent="0.25">
      <c r="A15" s="88">
        <v>10</v>
      </c>
      <c r="B15" s="89">
        <v>35</v>
      </c>
      <c r="C15" s="90" t="s">
        <v>49</v>
      </c>
      <c r="D15" s="91" t="s">
        <v>35</v>
      </c>
      <c r="E15" s="92" t="s">
        <v>33</v>
      </c>
      <c r="F15" s="93">
        <v>79260.869600000005</v>
      </c>
      <c r="G15" s="89">
        <v>23</v>
      </c>
      <c r="H15" s="94">
        <v>29.5702</v>
      </c>
      <c r="I15" s="89">
        <v>37</v>
      </c>
      <c r="J15" s="95">
        <v>48.288699999999999</v>
      </c>
      <c r="K15" s="89">
        <v>36</v>
      </c>
      <c r="L15" s="94">
        <v>4.3518999999999997</v>
      </c>
      <c r="M15" s="94">
        <v>2.5499999999999998</v>
      </c>
      <c r="N15" s="94">
        <v>21.471599999999999</v>
      </c>
      <c r="O15" s="96">
        <v>129.4348</v>
      </c>
      <c r="P15" s="89">
        <v>18</v>
      </c>
      <c r="Q15" s="97">
        <v>6165</v>
      </c>
      <c r="R15" s="89">
        <v>26</v>
      </c>
      <c r="S15" s="96">
        <v>1823</v>
      </c>
      <c r="T15" s="89">
        <v>18</v>
      </c>
      <c r="U15" s="94">
        <v>1.8252999999999999</v>
      </c>
      <c r="V15" s="89">
        <v>20</v>
      </c>
      <c r="W15" s="96">
        <v>23</v>
      </c>
      <c r="X15" s="96">
        <v>23</v>
      </c>
      <c r="Y15" s="97">
        <v>808</v>
      </c>
      <c r="Z15" s="94">
        <v>1.1620999999999999</v>
      </c>
      <c r="AA15" s="98">
        <v>124</v>
      </c>
      <c r="AB15" s="76">
        <f t="shared" si="0"/>
        <v>10</v>
      </c>
    </row>
    <row r="16" spans="1:28" ht="14.1" customHeight="1" x14ac:dyDescent="0.25">
      <c r="A16" s="77">
        <v>11</v>
      </c>
      <c r="B16" s="78">
        <v>1</v>
      </c>
      <c r="C16" s="79" t="s">
        <v>50</v>
      </c>
      <c r="D16" s="80" t="s">
        <v>51</v>
      </c>
      <c r="E16" s="81" t="s">
        <v>33</v>
      </c>
      <c r="F16" s="82">
        <v>119785.71430000001</v>
      </c>
      <c r="G16" s="78">
        <v>7</v>
      </c>
      <c r="H16" s="83">
        <v>24.517499999999998</v>
      </c>
      <c r="I16" s="78">
        <v>65</v>
      </c>
      <c r="J16" s="84">
        <v>42.119900000000001</v>
      </c>
      <c r="K16" s="78">
        <v>61</v>
      </c>
      <c r="L16" s="83">
        <v>35</v>
      </c>
      <c r="M16" s="83">
        <v>12.414</v>
      </c>
      <c r="N16" s="83">
        <v>17.427</v>
      </c>
      <c r="O16" s="85">
        <v>205.78569999999999</v>
      </c>
      <c r="P16" s="78">
        <v>5</v>
      </c>
      <c r="Q16" s="86">
        <v>6840</v>
      </c>
      <c r="R16" s="78">
        <v>24</v>
      </c>
      <c r="S16" s="85">
        <v>1677</v>
      </c>
      <c r="T16" s="78">
        <v>21</v>
      </c>
      <c r="U16" s="83">
        <v>1.6923999999999999</v>
      </c>
      <c r="V16" s="78">
        <v>25</v>
      </c>
      <c r="W16" s="85">
        <v>14</v>
      </c>
      <c r="X16" s="85">
        <v>14</v>
      </c>
      <c r="Y16" s="86">
        <v>984</v>
      </c>
      <c r="Z16" s="83">
        <v>0.89429999999999998</v>
      </c>
      <c r="AA16" s="87">
        <v>126</v>
      </c>
      <c r="AB16" s="76">
        <f t="shared" si="0"/>
        <v>11</v>
      </c>
    </row>
    <row r="17" spans="1:28" ht="14.1" customHeight="1" x14ac:dyDescent="0.25">
      <c r="A17" s="77">
        <v>12</v>
      </c>
      <c r="B17" s="78">
        <v>8</v>
      </c>
      <c r="C17" s="79" t="s">
        <v>52</v>
      </c>
      <c r="D17" s="80" t="s">
        <v>53</v>
      </c>
      <c r="E17" s="81" t="s">
        <v>33</v>
      </c>
      <c r="F17" s="82">
        <v>69340.425499999998</v>
      </c>
      <c r="G17" s="78">
        <v>31</v>
      </c>
      <c r="H17" s="83">
        <v>35.110999999999997</v>
      </c>
      <c r="I17" s="78">
        <v>17</v>
      </c>
      <c r="J17" s="84">
        <v>49.321300000000001</v>
      </c>
      <c r="K17" s="78">
        <v>33</v>
      </c>
      <c r="L17" s="83">
        <v>5.2853000000000003</v>
      </c>
      <c r="M17" s="83">
        <v>3.0084</v>
      </c>
      <c r="N17" s="83">
        <v>21.04</v>
      </c>
      <c r="O17" s="85">
        <v>97.404300000000006</v>
      </c>
      <c r="P17" s="78">
        <v>46</v>
      </c>
      <c r="Q17" s="86">
        <v>9282</v>
      </c>
      <c r="R17" s="78">
        <v>16</v>
      </c>
      <c r="S17" s="85">
        <v>3259</v>
      </c>
      <c r="T17" s="78">
        <v>8</v>
      </c>
      <c r="U17" s="83">
        <v>1.9651000000000001</v>
      </c>
      <c r="V17" s="78">
        <v>16</v>
      </c>
      <c r="W17" s="85">
        <v>47</v>
      </c>
      <c r="X17" s="85">
        <v>47</v>
      </c>
      <c r="Y17" s="86">
        <v>1587</v>
      </c>
      <c r="Z17" s="83">
        <v>0.93479999999999996</v>
      </c>
      <c r="AA17" s="87">
        <v>126</v>
      </c>
      <c r="AB17" s="76">
        <f t="shared" si="0"/>
        <v>12</v>
      </c>
    </row>
    <row r="18" spans="1:28" ht="14.1" customHeight="1" x14ac:dyDescent="0.25">
      <c r="A18" s="77">
        <v>13</v>
      </c>
      <c r="B18" s="78">
        <v>17</v>
      </c>
      <c r="C18" s="79" t="s">
        <v>54</v>
      </c>
      <c r="D18" s="80" t="s">
        <v>38</v>
      </c>
      <c r="E18" s="81" t="s">
        <v>33</v>
      </c>
      <c r="F18" s="82">
        <v>100083.3333</v>
      </c>
      <c r="G18" s="78">
        <v>12</v>
      </c>
      <c r="H18" s="83">
        <v>42.363300000000002</v>
      </c>
      <c r="I18" s="78">
        <v>1</v>
      </c>
      <c r="J18" s="84">
        <v>56.649000000000001</v>
      </c>
      <c r="K18" s="78">
        <v>7</v>
      </c>
      <c r="L18" s="83">
        <v>85.219499999999996</v>
      </c>
      <c r="M18" s="83">
        <v>69.536600000000007</v>
      </c>
      <c r="N18" s="83">
        <v>20.4635</v>
      </c>
      <c r="O18" s="85">
        <v>133.83330000000001</v>
      </c>
      <c r="P18" s="78">
        <v>17</v>
      </c>
      <c r="Q18" s="86">
        <v>2835</v>
      </c>
      <c r="R18" s="78">
        <v>84</v>
      </c>
      <c r="S18" s="85">
        <v>1201</v>
      </c>
      <c r="T18" s="78">
        <v>42</v>
      </c>
      <c r="U18" s="83">
        <v>2.1320999999999999</v>
      </c>
      <c r="V18" s="78">
        <v>15</v>
      </c>
      <c r="W18" s="85">
        <v>12</v>
      </c>
      <c r="X18" s="85">
        <v>12</v>
      </c>
      <c r="Y18" s="86">
        <v>415</v>
      </c>
      <c r="Z18" s="83">
        <v>1.1927000000000001</v>
      </c>
      <c r="AA18" s="87">
        <v>129</v>
      </c>
      <c r="AB18" s="76">
        <f t="shared" si="0"/>
        <v>13</v>
      </c>
    </row>
    <row r="19" spans="1:28" ht="14.1" customHeight="1" x14ac:dyDescent="0.25">
      <c r="A19" s="77">
        <v>14</v>
      </c>
      <c r="B19" s="78">
        <v>38</v>
      </c>
      <c r="C19" s="79" t="s">
        <v>55</v>
      </c>
      <c r="D19" s="80" t="s">
        <v>32</v>
      </c>
      <c r="E19" s="81" t="s">
        <v>33</v>
      </c>
      <c r="F19" s="82">
        <v>97153.8462</v>
      </c>
      <c r="G19" s="78">
        <v>13</v>
      </c>
      <c r="H19" s="83">
        <v>25.828199999999999</v>
      </c>
      <c r="I19" s="78">
        <v>60</v>
      </c>
      <c r="J19" s="84">
        <v>66.216800000000006</v>
      </c>
      <c r="K19" s="78">
        <v>1</v>
      </c>
      <c r="L19" s="83">
        <v>0.88190000000000002</v>
      </c>
      <c r="M19" s="83">
        <v>0.50770000000000004</v>
      </c>
      <c r="N19" s="83">
        <v>30.903500000000001</v>
      </c>
      <c r="O19" s="85">
        <v>249.07689999999999</v>
      </c>
      <c r="P19" s="78">
        <v>1</v>
      </c>
      <c r="Q19" s="86">
        <v>4890</v>
      </c>
      <c r="R19" s="78">
        <v>44</v>
      </c>
      <c r="S19" s="85">
        <v>1263</v>
      </c>
      <c r="T19" s="78">
        <v>39</v>
      </c>
      <c r="U19" s="83">
        <v>1.9288000000000001</v>
      </c>
      <c r="V19" s="78">
        <v>17</v>
      </c>
      <c r="W19" s="85">
        <v>13</v>
      </c>
      <c r="X19" s="85">
        <v>13</v>
      </c>
      <c r="Y19" s="86">
        <v>451</v>
      </c>
      <c r="Z19" s="83">
        <v>1.2873000000000001</v>
      </c>
      <c r="AA19" s="87">
        <v>135</v>
      </c>
      <c r="AB19" s="76">
        <f t="shared" si="0"/>
        <v>14</v>
      </c>
    </row>
    <row r="20" spans="1:28" ht="14.1" customHeight="1" x14ac:dyDescent="0.25">
      <c r="A20" s="77">
        <v>15</v>
      </c>
      <c r="B20" s="78">
        <v>57</v>
      </c>
      <c r="C20" s="79" t="s">
        <v>56</v>
      </c>
      <c r="D20" s="80" t="s">
        <v>47</v>
      </c>
      <c r="E20" s="81" t="s">
        <v>39</v>
      </c>
      <c r="F20" s="82">
        <v>72000</v>
      </c>
      <c r="G20" s="78">
        <v>30</v>
      </c>
      <c r="H20" s="83">
        <v>38.8874</v>
      </c>
      <c r="I20" s="78">
        <v>7</v>
      </c>
      <c r="J20" s="84">
        <v>51.930900000000001</v>
      </c>
      <c r="K20" s="78">
        <v>24</v>
      </c>
      <c r="L20" s="83">
        <v>13.073399999999999</v>
      </c>
      <c r="M20" s="83">
        <v>6.7253999999999996</v>
      </c>
      <c r="N20" s="83">
        <v>16.8782</v>
      </c>
      <c r="O20" s="85">
        <v>96.15</v>
      </c>
      <c r="P20" s="78">
        <v>49</v>
      </c>
      <c r="Q20" s="86">
        <v>7406</v>
      </c>
      <c r="R20" s="78">
        <v>20</v>
      </c>
      <c r="S20" s="85">
        <v>2880</v>
      </c>
      <c r="T20" s="78">
        <v>11</v>
      </c>
      <c r="U20" s="83">
        <v>1.5124</v>
      </c>
      <c r="V20" s="78">
        <v>30</v>
      </c>
      <c r="W20" s="85">
        <v>40</v>
      </c>
      <c r="X20" s="85">
        <v>40</v>
      </c>
      <c r="Y20" s="86">
        <v>784</v>
      </c>
      <c r="Z20" s="83">
        <v>1.0395000000000001</v>
      </c>
      <c r="AA20" s="87">
        <v>136</v>
      </c>
      <c r="AB20" s="76">
        <f t="shared" si="0"/>
        <v>15</v>
      </c>
    </row>
    <row r="21" spans="1:28" ht="14.1" customHeight="1" x14ac:dyDescent="0.25">
      <c r="A21" s="77">
        <v>16</v>
      </c>
      <c r="B21" s="78">
        <v>26</v>
      </c>
      <c r="C21" s="79" t="s">
        <v>57</v>
      </c>
      <c r="D21" s="80" t="s">
        <v>44</v>
      </c>
      <c r="E21" s="81" t="s">
        <v>36</v>
      </c>
      <c r="F21" s="82">
        <v>101307.6923</v>
      </c>
      <c r="G21" s="78">
        <v>11</v>
      </c>
      <c r="H21" s="83">
        <v>32.679900000000004</v>
      </c>
      <c r="I21" s="78">
        <v>23</v>
      </c>
      <c r="J21" s="84">
        <v>44.813899999999997</v>
      </c>
      <c r="K21" s="78">
        <v>49</v>
      </c>
      <c r="L21" s="83">
        <v>197.35290000000001</v>
      </c>
      <c r="M21" s="83">
        <v>130.05879999999999</v>
      </c>
      <c r="N21" s="83">
        <v>14.714</v>
      </c>
      <c r="O21" s="85">
        <v>138.92310000000001</v>
      </c>
      <c r="P21" s="78">
        <v>14</v>
      </c>
      <c r="Q21" s="86">
        <v>4030</v>
      </c>
      <c r="R21" s="78">
        <v>61</v>
      </c>
      <c r="S21" s="85">
        <v>1317</v>
      </c>
      <c r="T21" s="78">
        <v>35</v>
      </c>
      <c r="U21" s="83">
        <v>1.5868</v>
      </c>
      <c r="V21" s="78">
        <v>27</v>
      </c>
      <c r="W21" s="85">
        <v>13</v>
      </c>
      <c r="X21" s="85">
        <v>13</v>
      </c>
      <c r="Y21" s="86">
        <v>384</v>
      </c>
      <c r="Z21" s="83">
        <v>0.57030000000000003</v>
      </c>
      <c r="AA21" s="87">
        <v>136</v>
      </c>
      <c r="AB21" s="76">
        <f t="shared" si="0"/>
        <v>16</v>
      </c>
    </row>
    <row r="22" spans="1:28" ht="14.1" customHeight="1" x14ac:dyDescent="0.25">
      <c r="A22" s="77">
        <v>17</v>
      </c>
      <c r="B22" s="78" t="s">
        <v>40</v>
      </c>
      <c r="C22" s="79" t="s">
        <v>58</v>
      </c>
      <c r="D22" s="80" t="s">
        <v>38</v>
      </c>
      <c r="E22" s="81" t="s">
        <v>36</v>
      </c>
      <c r="F22" s="82">
        <v>91333.333299999998</v>
      </c>
      <c r="G22" s="78">
        <v>16</v>
      </c>
      <c r="H22" s="83">
        <v>36.655500000000004</v>
      </c>
      <c r="I22" s="78">
        <v>12</v>
      </c>
      <c r="J22" s="84">
        <v>55.273099999999999</v>
      </c>
      <c r="K22" s="78">
        <v>12</v>
      </c>
      <c r="L22" s="83">
        <v>1.3508</v>
      </c>
      <c r="M22" s="83">
        <v>1.1768000000000001</v>
      </c>
      <c r="N22" s="83">
        <v>19.6935</v>
      </c>
      <c r="O22" s="85">
        <v>137.72219999999999</v>
      </c>
      <c r="P22" s="78">
        <v>15</v>
      </c>
      <c r="Q22" s="86">
        <v>4485</v>
      </c>
      <c r="R22" s="78">
        <v>53</v>
      </c>
      <c r="S22" s="85">
        <v>1644</v>
      </c>
      <c r="T22" s="78">
        <v>23</v>
      </c>
      <c r="U22" s="83">
        <v>1.0860000000000001</v>
      </c>
      <c r="V22" s="78">
        <v>40</v>
      </c>
      <c r="W22" s="85">
        <v>18</v>
      </c>
      <c r="X22" s="85">
        <v>18</v>
      </c>
      <c r="Y22" s="86">
        <v>480</v>
      </c>
      <c r="Z22" s="83">
        <v>1.0719000000000001</v>
      </c>
      <c r="AA22" s="87">
        <v>136</v>
      </c>
      <c r="AB22" s="76">
        <f t="shared" si="0"/>
        <v>17</v>
      </c>
    </row>
    <row r="23" spans="1:28" ht="14.1" customHeight="1" x14ac:dyDescent="0.25">
      <c r="A23" s="77">
        <v>18</v>
      </c>
      <c r="B23" s="78">
        <v>20</v>
      </c>
      <c r="C23" s="79" t="s">
        <v>59</v>
      </c>
      <c r="D23" s="80" t="s">
        <v>32</v>
      </c>
      <c r="E23" s="81" t="s">
        <v>33</v>
      </c>
      <c r="F23" s="82">
        <v>79588.2353</v>
      </c>
      <c r="G23" s="78">
        <v>22</v>
      </c>
      <c r="H23" s="83">
        <v>32.959800000000001</v>
      </c>
      <c r="I23" s="78">
        <v>21</v>
      </c>
      <c r="J23" s="84">
        <v>49.378799999999998</v>
      </c>
      <c r="K23" s="78">
        <v>31</v>
      </c>
      <c r="L23" s="83">
        <v>4.7005999999999997</v>
      </c>
      <c r="M23" s="83">
        <v>3.2595000000000001</v>
      </c>
      <c r="N23" s="83">
        <v>19.342300000000002</v>
      </c>
      <c r="O23" s="85">
        <v>119.2353</v>
      </c>
      <c r="P23" s="78">
        <v>26</v>
      </c>
      <c r="Q23" s="86">
        <v>4105</v>
      </c>
      <c r="R23" s="78">
        <v>60</v>
      </c>
      <c r="S23" s="85">
        <v>1353</v>
      </c>
      <c r="T23" s="78">
        <v>33</v>
      </c>
      <c r="U23" s="83">
        <v>2.2048999999999999</v>
      </c>
      <c r="V23" s="78">
        <v>14</v>
      </c>
      <c r="W23" s="85">
        <v>17</v>
      </c>
      <c r="X23" s="85">
        <v>17</v>
      </c>
      <c r="Y23" s="86">
        <v>671</v>
      </c>
      <c r="Z23" s="83">
        <v>1.1860999999999999</v>
      </c>
      <c r="AA23" s="87">
        <v>143</v>
      </c>
      <c r="AB23" s="76">
        <f t="shared" si="0"/>
        <v>18</v>
      </c>
    </row>
    <row r="24" spans="1:28" ht="14.1" customHeight="1" x14ac:dyDescent="0.25">
      <c r="A24" s="77">
        <v>19</v>
      </c>
      <c r="B24" s="78" t="s">
        <v>40</v>
      </c>
      <c r="C24" s="79" t="s">
        <v>60</v>
      </c>
      <c r="D24" s="80" t="s">
        <v>35</v>
      </c>
      <c r="E24" s="81" t="s">
        <v>33</v>
      </c>
      <c r="F24" s="82">
        <v>85619.047600000005</v>
      </c>
      <c r="G24" s="78">
        <v>19</v>
      </c>
      <c r="H24" s="83">
        <v>31.253299999999999</v>
      </c>
      <c r="I24" s="78">
        <v>28</v>
      </c>
      <c r="J24" s="84">
        <v>46.549599999999998</v>
      </c>
      <c r="K24" s="78">
        <v>42</v>
      </c>
      <c r="L24" s="83">
        <v>11.0685</v>
      </c>
      <c r="M24" s="83">
        <v>6.6848999999999998</v>
      </c>
      <c r="N24" s="83">
        <v>7.8574999999999999</v>
      </c>
      <c r="O24" s="85">
        <v>127.52379999999999</v>
      </c>
      <c r="P24" s="78">
        <v>20</v>
      </c>
      <c r="Q24" s="86">
        <v>5753</v>
      </c>
      <c r="R24" s="78">
        <v>33</v>
      </c>
      <c r="S24" s="85">
        <v>1798</v>
      </c>
      <c r="T24" s="78">
        <v>19</v>
      </c>
      <c r="U24" s="83">
        <v>0.55930000000000002</v>
      </c>
      <c r="V24" s="78">
        <v>62</v>
      </c>
      <c r="W24" s="85">
        <v>21</v>
      </c>
      <c r="X24" s="85">
        <v>21</v>
      </c>
      <c r="Y24" s="86">
        <v>972</v>
      </c>
      <c r="Z24" s="83">
        <v>1.2771999999999999</v>
      </c>
      <c r="AA24" s="87">
        <v>162</v>
      </c>
      <c r="AB24" s="76">
        <f t="shared" si="0"/>
        <v>19</v>
      </c>
    </row>
    <row r="25" spans="1:28" ht="14.1" customHeight="1" x14ac:dyDescent="0.25">
      <c r="A25" s="88">
        <v>20</v>
      </c>
      <c r="B25" s="89">
        <v>13</v>
      </c>
      <c r="C25" s="90" t="s">
        <v>61</v>
      </c>
      <c r="D25" s="91" t="s">
        <v>62</v>
      </c>
      <c r="E25" s="92" t="s">
        <v>39</v>
      </c>
      <c r="F25" s="93">
        <v>142300</v>
      </c>
      <c r="G25" s="89">
        <v>4</v>
      </c>
      <c r="H25" s="94">
        <v>13.8451</v>
      </c>
      <c r="I25" s="89">
        <v>110</v>
      </c>
      <c r="J25" s="95">
        <v>40.708300000000001</v>
      </c>
      <c r="K25" s="89">
        <v>67</v>
      </c>
      <c r="L25" s="94">
        <v>1.4285000000000001</v>
      </c>
      <c r="M25" s="94">
        <v>0.42059999999999997</v>
      </c>
      <c r="N25" s="94">
        <v>12.3604</v>
      </c>
      <c r="O25" s="96">
        <v>116.2222</v>
      </c>
      <c r="P25" s="89">
        <v>30</v>
      </c>
      <c r="Q25" s="97">
        <v>10278</v>
      </c>
      <c r="R25" s="89">
        <v>10</v>
      </c>
      <c r="S25" s="96">
        <v>1423</v>
      </c>
      <c r="T25" s="89">
        <v>32</v>
      </c>
      <c r="U25" s="94">
        <v>2.6284000000000001</v>
      </c>
      <c r="V25" s="89">
        <v>11</v>
      </c>
      <c r="W25" s="96">
        <v>36</v>
      </c>
      <c r="X25" s="96">
        <v>10</v>
      </c>
      <c r="Y25" s="97">
        <v>617</v>
      </c>
      <c r="Z25" s="94">
        <v>1.087</v>
      </c>
      <c r="AA25" s="98">
        <v>165</v>
      </c>
      <c r="AB25" s="76">
        <f t="shared" si="0"/>
        <v>20</v>
      </c>
    </row>
    <row r="26" spans="1:28" ht="14.1" customHeight="1" x14ac:dyDescent="0.25">
      <c r="A26" s="77">
        <v>21</v>
      </c>
      <c r="B26" s="78">
        <v>48</v>
      </c>
      <c r="C26" s="79" t="s">
        <v>63</v>
      </c>
      <c r="D26" s="80" t="s">
        <v>47</v>
      </c>
      <c r="E26" s="81" t="s">
        <v>36</v>
      </c>
      <c r="F26" s="82">
        <v>56574.074099999998</v>
      </c>
      <c r="G26" s="78">
        <v>50</v>
      </c>
      <c r="H26" s="83">
        <v>32.486199999999997</v>
      </c>
      <c r="I26" s="78">
        <v>24</v>
      </c>
      <c r="J26" s="84">
        <v>50.382800000000003</v>
      </c>
      <c r="K26" s="78">
        <v>29</v>
      </c>
      <c r="L26" s="83">
        <v>25.782399999999999</v>
      </c>
      <c r="M26" s="83">
        <v>17.305299999999999</v>
      </c>
      <c r="N26" s="83">
        <v>20.155899999999999</v>
      </c>
      <c r="O26" s="85">
        <v>86.145499999999998</v>
      </c>
      <c r="P26" s="78">
        <v>55</v>
      </c>
      <c r="Q26" s="86">
        <v>9404</v>
      </c>
      <c r="R26" s="78">
        <v>14</v>
      </c>
      <c r="S26" s="85">
        <v>3055</v>
      </c>
      <c r="T26" s="78">
        <v>9</v>
      </c>
      <c r="U26" s="83">
        <v>1.7616000000000001</v>
      </c>
      <c r="V26" s="78">
        <v>23</v>
      </c>
      <c r="W26" s="85">
        <v>55</v>
      </c>
      <c r="X26" s="85">
        <v>54</v>
      </c>
      <c r="Y26" s="86">
        <v>900</v>
      </c>
      <c r="Z26" s="83">
        <v>1.3373999999999999</v>
      </c>
      <c r="AA26" s="87">
        <v>166</v>
      </c>
      <c r="AB26" s="76">
        <f t="shared" si="0"/>
        <v>21</v>
      </c>
    </row>
    <row r="27" spans="1:28" ht="14.1" customHeight="1" x14ac:dyDescent="0.25">
      <c r="A27" s="77">
        <v>22</v>
      </c>
      <c r="B27" s="78" t="s">
        <v>40</v>
      </c>
      <c r="C27" s="79" t="s">
        <v>64</v>
      </c>
      <c r="D27" s="80" t="s">
        <v>35</v>
      </c>
      <c r="E27" s="81" t="s">
        <v>33</v>
      </c>
      <c r="F27" s="82">
        <v>75230.769199999995</v>
      </c>
      <c r="G27" s="78">
        <v>27</v>
      </c>
      <c r="H27" s="83">
        <v>27.053899999999999</v>
      </c>
      <c r="I27" s="78">
        <v>49</v>
      </c>
      <c r="J27" s="84">
        <v>44.398299999999999</v>
      </c>
      <c r="K27" s="78">
        <v>52</v>
      </c>
      <c r="L27" s="83">
        <v>5.4554999999999998</v>
      </c>
      <c r="M27" s="83">
        <v>2.9217</v>
      </c>
      <c r="N27" s="83">
        <v>20.781400000000001</v>
      </c>
      <c r="O27" s="85">
        <v>123.4615</v>
      </c>
      <c r="P27" s="78">
        <v>22</v>
      </c>
      <c r="Q27" s="86">
        <v>3615</v>
      </c>
      <c r="R27" s="78">
        <v>66</v>
      </c>
      <c r="S27" s="85">
        <v>978</v>
      </c>
      <c r="T27" s="78">
        <v>55</v>
      </c>
      <c r="U27" s="83">
        <v>3.9127999999999998</v>
      </c>
      <c r="V27" s="78">
        <v>3</v>
      </c>
      <c r="W27" s="85">
        <v>13</v>
      </c>
      <c r="X27" s="85">
        <v>13</v>
      </c>
      <c r="Y27" s="86">
        <v>504</v>
      </c>
      <c r="Z27" s="83">
        <v>1.1131</v>
      </c>
      <c r="AA27" s="87">
        <v>167</v>
      </c>
      <c r="AB27" s="76">
        <f t="shared" si="0"/>
        <v>22</v>
      </c>
    </row>
    <row r="28" spans="1:28" ht="14.1" customHeight="1" x14ac:dyDescent="0.25">
      <c r="A28" s="77">
        <v>23</v>
      </c>
      <c r="B28" s="78">
        <v>12</v>
      </c>
      <c r="C28" s="79" t="s">
        <v>65</v>
      </c>
      <c r="D28" s="80" t="s">
        <v>35</v>
      </c>
      <c r="E28" s="81" t="s">
        <v>33</v>
      </c>
      <c r="F28" s="82">
        <v>88500</v>
      </c>
      <c r="G28" s="78">
        <v>17</v>
      </c>
      <c r="H28" s="83">
        <v>21.9467</v>
      </c>
      <c r="I28" s="78">
        <v>76</v>
      </c>
      <c r="J28" s="84">
        <v>40.462899999999998</v>
      </c>
      <c r="K28" s="78">
        <v>69</v>
      </c>
      <c r="L28" s="83">
        <v>1.9362999999999999</v>
      </c>
      <c r="M28" s="83">
        <v>1.0225</v>
      </c>
      <c r="N28" s="83">
        <v>21.755299999999998</v>
      </c>
      <c r="O28" s="85">
        <v>163.16669999999999</v>
      </c>
      <c r="P28" s="78">
        <v>9</v>
      </c>
      <c r="Q28" s="86">
        <v>4839</v>
      </c>
      <c r="R28" s="78">
        <v>47</v>
      </c>
      <c r="S28" s="85">
        <v>1062</v>
      </c>
      <c r="T28" s="78">
        <v>52</v>
      </c>
      <c r="U28" s="83">
        <v>1.8121</v>
      </c>
      <c r="V28" s="78">
        <v>21</v>
      </c>
      <c r="W28" s="85">
        <v>12</v>
      </c>
      <c r="X28" s="85">
        <v>12</v>
      </c>
      <c r="Y28" s="86">
        <v>513</v>
      </c>
      <c r="Z28" s="83">
        <v>1.4404999999999999</v>
      </c>
      <c r="AA28" s="87">
        <v>170</v>
      </c>
      <c r="AB28" s="76">
        <f t="shared" si="0"/>
        <v>23</v>
      </c>
    </row>
    <row r="29" spans="1:28" ht="14.1" customHeight="1" x14ac:dyDescent="0.25">
      <c r="A29" s="77">
        <v>24</v>
      </c>
      <c r="B29" s="78">
        <v>2</v>
      </c>
      <c r="C29" s="79" t="s">
        <v>66</v>
      </c>
      <c r="D29" s="80" t="s">
        <v>53</v>
      </c>
      <c r="E29" s="81" t="s">
        <v>33</v>
      </c>
      <c r="F29" s="82">
        <v>74575.757599999997</v>
      </c>
      <c r="G29" s="78">
        <v>28</v>
      </c>
      <c r="H29" s="83">
        <v>20.719000000000001</v>
      </c>
      <c r="I29" s="78">
        <v>79</v>
      </c>
      <c r="J29" s="84">
        <v>38.844900000000003</v>
      </c>
      <c r="K29" s="78">
        <v>78</v>
      </c>
      <c r="L29" s="83">
        <v>8.1808999999999994</v>
      </c>
      <c r="M29" s="83">
        <v>7.5193000000000003</v>
      </c>
      <c r="N29" s="83">
        <v>13.784800000000001</v>
      </c>
      <c r="O29" s="85">
        <v>139.81819999999999</v>
      </c>
      <c r="P29" s="78">
        <v>13</v>
      </c>
      <c r="Q29" s="86">
        <v>11878</v>
      </c>
      <c r="R29" s="78">
        <v>8</v>
      </c>
      <c r="S29" s="85">
        <v>2461</v>
      </c>
      <c r="T29" s="78">
        <v>12</v>
      </c>
      <c r="U29" s="83">
        <v>0.70860000000000001</v>
      </c>
      <c r="V29" s="78">
        <v>53</v>
      </c>
      <c r="W29" s="85">
        <v>33</v>
      </c>
      <c r="X29" s="85">
        <v>33</v>
      </c>
      <c r="Y29" s="86">
        <v>2035</v>
      </c>
      <c r="Z29" s="83">
        <v>1.0103</v>
      </c>
      <c r="AA29" s="87">
        <v>181</v>
      </c>
      <c r="AB29" s="76">
        <f t="shared" si="0"/>
        <v>24</v>
      </c>
    </row>
    <row r="30" spans="1:28" ht="14.1" customHeight="1" x14ac:dyDescent="0.25">
      <c r="A30" s="77">
        <v>25</v>
      </c>
      <c r="B30" s="78">
        <v>14</v>
      </c>
      <c r="C30" s="79" t="s">
        <v>67</v>
      </c>
      <c r="D30" s="80" t="s">
        <v>35</v>
      </c>
      <c r="E30" s="81" t="s">
        <v>33</v>
      </c>
      <c r="F30" s="82">
        <v>68526.315799999997</v>
      </c>
      <c r="G30" s="78">
        <v>33</v>
      </c>
      <c r="H30" s="83">
        <v>30.236899999999999</v>
      </c>
      <c r="I30" s="78">
        <v>36</v>
      </c>
      <c r="J30" s="84">
        <v>47.073900000000002</v>
      </c>
      <c r="K30" s="78">
        <v>40</v>
      </c>
      <c r="L30" s="83">
        <v>2.8910999999999998</v>
      </c>
      <c r="M30" s="83">
        <v>2.0278</v>
      </c>
      <c r="N30" s="83">
        <v>18.818300000000001</v>
      </c>
      <c r="O30" s="85">
        <v>106.6842</v>
      </c>
      <c r="P30" s="78">
        <v>36</v>
      </c>
      <c r="Q30" s="86">
        <v>4306</v>
      </c>
      <c r="R30" s="78">
        <v>56</v>
      </c>
      <c r="S30" s="85">
        <v>1302</v>
      </c>
      <c r="T30" s="78">
        <v>36</v>
      </c>
      <c r="U30" s="83">
        <v>1.7052</v>
      </c>
      <c r="V30" s="78">
        <v>24</v>
      </c>
      <c r="W30" s="85">
        <v>19</v>
      </c>
      <c r="X30" s="85">
        <v>19</v>
      </c>
      <c r="Y30" s="86">
        <v>487</v>
      </c>
      <c r="Z30" s="83">
        <v>1.3208</v>
      </c>
      <c r="AA30" s="87">
        <v>185</v>
      </c>
      <c r="AB30" s="76">
        <f t="shared" si="0"/>
        <v>25</v>
      </c>
    </row>
    <row r="31" spans="1:28" ht="14.1" customHeight="1" x14ac:dyDescent="0.25">
      <c r="A31" s="77">
        <v>26</v>
      </c>
      <c r="B31" s="78">
        <v>18</v>
      </c>
      <c r="C31" s="79" t="s">
        <v>68</v>
      </c>
      <c r="D31" s="80" t="s">
        <v>47</v>
      </c>
      <c r="E31" s="81" t="s">
        <v>33</v>
      </c>
      <c r="F31" s="82">
        <v>94466.666700000002</v>
      </c>
      <c r="G31" s="78">
        <v>15</v>
      </c>
      <c r="H31" s="83">
        <v>31.8856</v>
      </c>
      <c r="I31" s="78">
        <v>27</v>
      </c>
      <c r="J31" s="84">
        <v>53.360999999999997</v>
      </c>
      <c r="K31" s="78">
        <v>14</v>
      </c>
      <c r="L31" s="83">
        <v>10.0101</v>
      </c>
      <c r="M31" s="83">
        <v>9.1959999999999997</v>
      </c>
      <c r="N31" s="83">
        <v>16.755299999999998</v>
      </c>
      <c r="O31" s="85">
        <v>90.555599999999998</v>
      </c>
      <c r="P31" s="78">
        <v>53</v>
      </c>
      <c r="Q31" s="86">
        <v>4582</v>
      </c>
      <c r="R31" s="78">
        <v>52</v>
      </c>
      <c r="S31" s="85">
        <v>1461</v>
      </c>
      <c r="T31" s="78">
        <v>31</v>
      </c>
      <c r="U31" s="83">
        <v>0.75529999999999997</v>
      </c>
      <c r="V31" s="78">
        <v>49</v>
      </c>
      <c r="W31" s="85">
        <v>27</v>
      </c>
      <c r="X31" s="85">
        <v>15</v>
      </c>
      <c r="Y31" s="86">
        <v>450</v>
      </c>
      <c r="Z31" s="83">
        <v>0.89780000000000004</v>
      </c>
      <c r="AA31" s="87">
        <v>196</v>
      </c>
      <c r="AB31" s="76">
        <f t="shared" si="0"/>
        <v>26</v>
      </c>
    </row>
    <row r="32" spans="1:28" ht="14.1" customHeight="1" x14ac:dyDescent="0.25">
      <c r="A32" s="77">
        <v>27</v>
      </c>
      <c r="B32" s="78">
        <v>7</v>
      </c>
      <c r="C32" s="79" t="s">
        <v>69</v>
      </c>
      <c r="D32" s="80" t="s">
        <v>70</v>
      </c>
      <c r="E32" s="81" t="s">
        <v>33</v>
      </c>
      <c r="F32" s="82">
        <v>109222.2222</v>
      </c>
      <c r="G32" s="78">
        <v>9</v>
      </c>
      <c r="H32" s="83">
        <v>20.612300000000001</v>
      </c>
      <c r="I32" s="78">
        <v>80</v>
      </c>
      <c r="J32" s="84">
        <v>35.374299999999998</v>
      </c>
      <c r="K32" s="78">
        <v>89</v>
      </c>
      <c r="L32" s="83">
        <v>19.819800000000001</v>
      </c>
      <c r="M32" s="83">
        <v>15.869400000000001</v>
      </c>
      <c r="N32" s="83">
        <v>8.5604999999999993</v>
      </c>
      <c r="O32" s="85">
        <v>187.4444</v>
      </c>
      <c r="P32" s="78">
        <v>6</v>
      </c>
      <c r="Q32" s="86">
        <v>4769</v>
      </c>
      <c r="R32" s="78">
        <v>48</v>
      </c>
      <c r="S32" s="85">
        <v>983</v>
      </c>
      <c r="T32" s="78">
        <v>54</v>
      </c>
      <c r="U32" s="83">
        <v>0.53029999999999999</v>
      </c>
      <c r="V32" s="78">
        <v>63</v>
      </c>
      <c r="W32" s="85">
        <v>9</v>
      </c>
      <c r="X32" s="85">
        <v>9</v>
      </c>
      <c r="Y32" s="86">
        <v>542</v>
      </c>
      <c r="Z32" s="83">
        <v>1.4834000000000001</v>
      </c>
      <c r="AA32" s="87">
        <v>206</v>
      </c>
      <c r="AB32" s="76">
        <f t="shared" si="0"/>
        <v>27</v>
      </c>
    </row>
    <row r="33" spans="1:28" ht="14.1" customHeight="1" x14ac:dyDescent="0.25">
      <c r="A33" s="77">
        <v>28</v>
      </c>
      <c r="B33" s="78">
        <v>24</v>
      </c>
      <c r="C33" s="79" t="s">
        <v>71</v>
      </c>
      <c r="D33" s="80" t="s">
        <v>72</v>
      </c>
      <c r="E33" s="81" t="s">
        <v>36</v>
      </c>
      <c r="F33" s="82">
        <v>65714.285699999993</v>
      </c>
      <c r="G33" s="78">
        <v>36</v>
      </c>
      <c r="H33" s="83">
        <v>30.929600000000001</v>
      </c>
      <c r="I33" s="78">
        <v>30</v>
      </c>
      <c r="J33" s="84">
        <v>45.537100000000002</v>
      </c>
      <c r="K33" s="78">
        <v>44</v>
      </c>
      <c r="L33" s="83">
        <v>21.5944</v>
      </c>
      <c r="M33" s="83">
        <v>13.1122</v>
      </c>
      <c r="N33" s="83">
        <v>9.5076000000000001</v>
      </c>
      <c r="O33" s="85">
        <v>96.75</v>
      </c>
      <c r="P33" s="78">
        <v>48</v>
      </c>
      <c r="Q33" s="86">
        <v>5949</v>
      </c>
      <c r="R33" s="78">
        <v>29</v>
      </c>
      <c r="S33" s="85">
        <v>1840</v>
      </c>
      <c r="T33" s="78">
        <v>17</v>
      </c>
      <c r="U33" s="83">
        <v>0.502</v>
      </c>
      <c r="V33" s="78">
        <v>66</v>
      </c>
      <c r="W33" s="85">
        <v>28</v>
      </c>
      <c r="X33" s="85">
        <v>28</v>
      </c>
      <c r="Y33" s="86">
        <v>719</v>
      </c>
      <c r="Z33" s="83">
        <v>1.1296999999999999</v>
      </c>
      <c r="AA33" s="87">
        <v>209</v>
      </c>
      <c r="AB33" s="76">
        <f t="shared" si="0"/>
        <v>28</v>
      </c>
    </row>
    <row r="34" spans="1:28" ht="14.1" customHeight="1" x14ac:dyDescent="0.25">
      <c r="A34" s="77">
        <v>29</v>
      </c>
      <c r="B34" s="78">
        <v>6</v>
      </c>
      <c r="C34" s="79" t="s">
        <v>73</v>
      </c>
      <c r="D34" s="80" t="s">
        <v>35</v>
      </c>
      <c r="E34" s="81" t="s">
        <v>33</v>
      </c>
      <c r="F34" s="82">
        <v>68625</v>
      </c>
      <c r="G34" s="78">
        <v>32</v>
      </c>
      <c r="H34" s="83">
        <v>31.0608</v>
      </c>
      <c r="I34" s="78">
        <v>29</v>
      </c>
      <c r="J34" s="84">
        <v>51.994300000000003</v>
      </c>
      <c r="K34" s="78">
        <v>23</v>
      </c>
      <c r="L34" s="83">
        <v>17.5</v>
      </c>
      <c r="M34" s="83">
        <v>13.0604</v>
      </c>
      <c r="N34" s="83">
        <v>10.149100000000001</v>
      </c>
      <c r="O34" s="85">
        <v>114.875</v>
      </c>
      <c r="P34" s="78">
        <v>32</v>
      </c>
      <c r="Q34" s="86">
        <v>3535</v>
      </c>
      <c r="R34" s="78">
        <v>67</v>
      </c>
      <c r="S34" s="85">
        <v>1098</v>
      </c>
      <c r="T34" s="78">
        <v>51</v>
      </c>
      <c r="U34" s="83">
        <v>0.70130000000000003</v>
      </c>
      <c r="V34" s="78">
        <v>55</v>
      </c>
      <c r="W34" s="85">
        <v>16</v>
      </c>
      <c r="X34" s="85">
        <v>16</v>
      </c>
      <c r="Y34" s="86">
        <v>362</v>
      </c>
      <c r="Z34" s="83">
        <v>1.571</v>
      </c>
      <c r="AA34" s="87">
        <v>215</v>
      </c>
      <c r="AB34" s="76">
        <f t="shared" si="0"/>
        <v>29</v>
      </c>
    </row>
    <row r="35" spans="1:28" ht="14.1" customHeight="1" x14ac:dyDescent="0.25">
      <c r="A35" s="88">
        <v>30</v>
      </c>
      <c r="B35" s="89">
        <v>40</v>
      </c>
      <c r="C35" s="90" t="s">
        <v>74</v>
      </c>
      <c r="D35" s="91" t="s">
        <v>35</v>
      </c>
      <c r="E35" s="92" t="s">
        <v>33</v>
      </c>
      <c r="F35" s="93">
        <v>85800</v>
      </c>
      <c r="G35" s="89">
        <v>18</v>
      </c>
      <c r="H35" s="94">
        <v>28.4861</v>
      </c>
      <c r="I35" s="89">
        <v>41</v>
      </c>
      <c r="J35" s="95">
        <v>47.742400000000004</v>
      </c>
      <c r="K35" s="89">
        <v>39</v>
      </c>
      <c r="L35" s="94">
        <v>57.128999999999998</v>
      </c>
      <c r="M35" s="94">
        <v>44.548400000000001</v>
      </c>
      <c r="N35" s="94">
        <v>22.229600000000001</v>
      </c>
      <c r="O35" s="96">
        <v>143.80000000000001</v>
      </c>
      <c r="P35" s="89">
        <v>11</v>
      </c>
      <c r="Q35" s="97">
        <v>1506</v>
      </c>
      <c r="R35" s="89">
        <v>108</v>
      </c>
      <c r="S35" s="96">
        <v>429</v>
      </c>
      <c r="T35" s="89">
        <v>97</v>
      </c>
      <c r="U35" s="94">
        <v>0.78280000000000005</v>
      </c>
      <c r="V35" s="89">
        <v>47</v>
      </c>
      <c r="W35" s="96">
        <v>5</v>
      </c>
      <c r="X35" s="96">
        <v>5</v>
      </c>
      <c r="Y35" s="97">
        <v>264</v>
      </c>
      <c r="Z35" s="94">
        <v>1.6894</v>
      </c>
      <c r="AA35" s="98">
        <v>225</v>
      </c>
      <c r="AB35" s="76">
        <f t="shared" si="0"/>
        <v>30</v>
      </c>
    </row>
    <row r="36" spans="1:28" ht="14.1" customHeight="1" x14ac:dyDescent="0.25">
      <c r="A36" s="77">
        <v>31</v>
      </c>
      <c r="B36" s="78">
        <v>15</v>
      </c>
      <c r="C36" s="79" t="s">
        <v>75</v>
      </c>
      <c r="D36" s="80" t="s">
        <v>35</v>
      </c>
      <c r="E36" s="81" t="s">
        <v>33</v>
      </c>
      <c r="F36" s="82">
        <v>64923.0769</v>
      </c>
      <c r="G36" s="78">
        <v>39</v>
      </c>
      <c r="H36" s="83">
        <v>31.933399999999999</v>
      </c>
      <c r="I36" s="78">
        <v>25</v>
      </c>
      <c r="J36" s="84">
        <v>52.4026</v>
      </c>
      <c r="K36" s="78">
        <v>21</v>
      </c>
      <c r="L36" s="83">
        <v>16.933299999999999</v>
      </c>
      <c r="M36" s="83">
        <v>7.2</v>
      </c>
      <c r="N36" s="83">
        <v>19.447600000000001</v>
      </c>
      <c r="O36" s="85">
        <v>106.5385</v>
      </c>
      <c r="P36" s="78">
        <v>37</v>
      </c>
      <c r="Q36" s="86">
        <v>2643</v>
      </c>
      <c r="R36" s="78">
        <v>89</v>
      </c>
      <c r="S36" s="85">
        <v>844</v>
      </c>
      <c r="T36" s="78">
        <v>60</v>
      </c>
      <c r="U36" s="83">
        <v>1.1859</v>
      </c>
      <c r="V36" s="78">
        <v>36</v>
      </c>
      <c r="W36" s="85">
        <v>13</v>
      </c>
      <c r="X36" s="85">
        <v>13</v>
      </c>
      <c r="Y36" s="86">
        <v>503</v>
      </c>
      <c r="Z36" s="83">
        <v>1.1126</v>
      </c>
      <c r="AA36" s="87">
        <v>226</v>
      </c>
      <c r="AB36" s="76">
        <f t="shared" si="0"/>
        <v>31</v>
      </c>
    </row>
    <row r="37" spans="1:28" ht="14.1" customHeight="1" x14ac:dyDescent="0.25">
      <c r="A37" s="77">
        <v>32</v>
      </c>
      <c r="B37" s="78" t="s">
        <v>40</v>
      </c>
      <c r="C37" s="79" t="s">
        <v>76</v>
      </c>
      <c r="D37" s="80" t="s">
        <v>35</v>
      </c>
      <c r="E37" s="81" t="s">
        <v>33</v>
      </c>
      <c r="F37" s="82">
        <v>67470.588199999998</v>
      </c>
      <c r="G37" s="78">
        <v>34</v>
      </c>
      <c r="H37" s="83">
        <v>26.355699999999999</v>
      </c>
      <c r="I37" s="78">
        <v>52</v>
      </c>
      <c r="J37" s="84">
        <v>43.244500000000002</v>
      </c>
      <c r="K37" s="78">
        <v>57</v>
      </c>
      <c r="L37" s="83">
        <v>23.777799999999999</v>
      </c>
      <c r="M37" s="83">
        <v>7.2397999999999998</v>
      </c>
      <c r="N37" s="83">
        <v>20.301300000000001</v>
      </c>
      <c r="O37" s="85">
        <v>110.7059</v>
      </c>
      <c r="P37" s="78">
        <v>34</v>
      </c>
      <c r="Q37" s="86">
        <v>4352</v>
      </c>
      <c r="R37" s="78">
        <v>55</v>
      </c>
      <c r="S37" s="85">
        <v>1147</v>
      </c>
      <c r="T37" s="78">
        <v>46</v>
      </c>
      <c r="U37" s="83">
        <v>0.68010000000000004</v>
      </c>
      <c r="V37" s="78">
        <v>58</v>
      </c>
      <c r="W37" s="85">
        <v>17</v>
      </c>
      <c r="X37" s="85">
        <v>17</v>
      </c>
      <c r="Y37" s="86">
        <v>651</v>
      </c>
      <c r="Z37" s="83">
        <v>1.3306</v>
      </c>
      <c r="AA37" s="87">
        <v>233</v>
      </c>
      <c r="AB37" s="76">
        <f t="shared" si="0"/>
        <v>32</v>
      </c>
    </row>
    <row r="38" spans="1:28" ht="14.1" customHeight="1" x14ac:dyDescent="0.25">
      <c r="A38" s="77">
        <v>33</v>
      </c>
      <c r="B38" s="78">
        <v>9</v>
      </c>
      <c r="C38" s="79" t="s">
        <v>77</v>
      </c>
      <c r="D38" s="80" t="s">
        <v>35</v>
      </c>
      <c r="E38" s="81" t="s">
        <v>33</v>
      </c>
      <c r="F38" s="82">
        <v>62230.769200000002</v>
      </c>
      <c r="G38" s="78">
        <v>44</v>
      </c>
      <c r="H38" s="83">
        <v>19.736499999999999</v>
      </c>
      <c r="I38" s="78">
        <v>86</v>
      </c>
      <c r="J38" s="84">
        <v>38.941200000000002</v>
      </c>
      <c r="K38" s="78">
        <v>77</v>
      </c>
      <c r="L38" s="83">
        <v>13.4</v>
      </c>
      <c r="M38" s="83">
        <v>7.5774999999999997</v>
      </c>
      <c r="N38" s="83">
        <v>9.3810000000000002</v>
      </c>
      <c r="O38" s="85">
        <v>122.7846</v>
      </c>
      <c r="P38" s="78">
        <v>24</v>
      </c>
      <c r="Q38" s="86">
        <v>20495</v>
      </c>
      <c r="R38" s="78">
        <v>5</v>
      </c>
      <c r="S38" s="85">
        <v>4045</v>
      </c>
      <c r="T38" s="78">
        <v>5</v>
      </c>
      <c r="U38" s="83">
        <v>0.2157</v>
      </c>
      <c r="V38" s="78">
        <v>79</v>
      </c>
      <c r="W38" s="85">
        <v>65</v>
      </c>
      <c r="X38" s="85">
        <v>65</v>
      </c>
      <c r="Y38" s="86">
        <v>3637</v>
      </c>
      <c r="Z38" s="83">
        <v>0.79430000000000001</v>
      </c>
      <c r="AA38" s="87">
        <v>238</v>
      </c>
      <c r="AB38" s="76">
        <f t="shared" si="0"/>
        <v>33</v>
      </c>
    </row>
    <row r="39" spans="1:28" ht="14.1" customHeight="1" x14ac:dyDescent="0.25">
      <c r="A39" s="77">
        <v>34</v>
      </c>
      <c r="B39" s="78" t="s">
        <v>40</v>
      </c>
      <c r="C39" s="79" t="s">
        <v>78</v>
      </c>
      <c r="D39" s="80" t="s">
        <v>38</v>
      </c>
      <c r="E39" s="81" t="s">
        <v>33</v>
      </c>
      <c r="F39" s="82">
        <v>64750</v>
      </c>
      <c r="G39" s="78">
        <v>40</v>
      </c>
      <c r="H39" s="83">
        <v>30.760100000000001</v>
      </c>
      <c r="I39" s="78">
        <v>31</v>
      </c>
      <c r="J39" s="84">
        <v>43.824199999999998</v>
      </c>
      <c r="K39" s="78">
        <v>54</v>
      </c>
      <c r="L39" s="83">
        <v>59.965499999999999</v>
      </c>
      <c r="M39" s="83">
        <v>44.655200000000001</v>
      </c>
      <c r="N39" s="83">
        <v>14.1746</v>
      </c>
      <c r="O39" s="85">
        <v>92.25</v>
      </c>
      <c r="P39" s="78">
        <v>52</v>
      </c>
      <c r="Q39" s="86">
        <v>1684</v>
      </c>
      <c r="R39" s="78">
        <v>105</v>
      </c>
      <c r="S39" s="85">
        <v>518</v>
      </c>
      <c r="T39" s="78">
        <v>89</v>
      </c>
      <c r="U39" s="83">
        <v>1.8858999999999999</v>
      </c>
      <c r="V39" s="78">
        <v>18</v>
      </c>
      <c r="W39" s="85">
        <v>8</v>
      </c>
      <c r="X39" s="85">
        <v>8</v>
      </c>
      <c r="Y39" s="86">
        <v>243</v>
      </c>
      <c r="Z39" s="83">
        <v>1.1838</v>
      </c>
      <c r="AA39" s="87">
        <v>246</v>
      </c>
      <c r="AB39" s="76">
        <f t="shared" si="0"/>
        <v>34</v>
      </c>
    </row>
    <row r="40" spans="1:28" ht="14.1" customHeight="1" x14ac:dyDescent="0.25">
      <c r="A40" s="77">
        <v>35</v>
      </c>
      <c r="B40" s="78">
        <v>56</v>
      </c>
      <c r="C40" s="79" t="s">
        <v>79</v>
      </c>
      <c r="D40" s="80" t="s">
        <v>35</v>
      </c>
      <c r="E40" s="81" t="s">
        <v>33</v>
      </c>
      <c r="F40" s="82">
        <v>76666.666700000002</v>
      </c>
      <c r="G40" s="78">
        <v>25</v>
      </c>
      <c r="H40" s="83">
        <v>30.369700000000002</v>
      </c>
      <c r="I40" s="78">
        <v>35</v>
      </c>
      <c r="J40" s="84">
        <v>50.836300000000001</v>
      </c>
      <c r="K40" s="78">
        <v>27</v>
      </c>
      <c r="L40" s="83">
        <v>34.964300000000001</v>
      </c>
      <c r="M40" s="83">
        <v>18.732099999999999</v>
      </c>
      <c r="N40" s="83">
        <v>12.8375</v>
      </c>
      <c r="O40" s="85">
        <v>128.33330000000001</v>
      </c>
      <c r="P40" s="78">
        <v>19</v>
      </c>
      <c r="Q40" s="86">
        <v>2272</v>
      </c>
      <c r="R40" s="78">
        <v>96</v>
      </c>
      <c r="S40" s="85">
        <v>690</v>
      </c>
      <c r="T40" s="78">
        <v>75</v>
      </c>
      <c r="U40" s="83">
        <v>0.42920000000000003</v>
      </c>
      <c r="V40" s="78">
        <v>71</v>
      </c>
      <c r="W40" s="85">
        <v>9</v>
      </c>
      <c r="X40" s="85">
        <v>9</v>
      </c>
      <c r="Y40" s="86">
        <v>298</v>
      </c>
      <c r="Z40" s="83">
        <v>1.6229</v>
      </c>
      <c r="AA40" s="87">
        <v>246</v>
      </c>
      <c r="AB40" s="76">
        <f t="shared" si="0"/>
        <v>35</v>
      </c>
    </row>
    <row r="41" spans="1:28" ht="14.1" customHeight="1" x14ac:dyDescent="0.25">
      <c r="A41" s="77">
        <v>36</v>
      </c>
      <c r="B41" s="78">
        <v>109</v>
      </c>
      <c r="C41" s="79" t="s">
        <v>80</v>
      </c>
      <c r="D41" s="80" t="s">
        <v>38</v>
      </c>
      <c r="E41" s="81" t="s">
        <v>36</v>
      </c>
      <c r="F41" s="82">
        <v>64000</v>
      </c>
      <c r="G41" s="78">
        <v>41</v>
      </c>
      <c r="H41" s="83">
        <v>28.848800000000001</v>
      </c>
      <c r="I41" s="78">
        <v>40</v>
      </c>
      <c r="J41" s="84">
        <v>43.793300000000002</v>
      </c>
      <c r="K41" s="78">
        <v>55</v>
      </c>
      <c r="L41" s="83">
        <v>6.0933000000000002</v>
      </c>
      <c r="M41" s="83">
        <v>2.4933000000000001</v>
      </c>
      <c r="N41" s="83">
        <v>21.27</v>
      </c>
      <c r="O41" s="85">
        <v>97.153800000000004</v>
      </c>
      <c r="P41" s="78">
        <v>47</v>
      </c>
      <c r="Q41" s="86">
        <v>2884</v>
      </c>
      <c r="R41" s="78">
        <v>82</v>
      </c>
      <c r="S41" s="85">
        <v>832</v>
      </c>
      <c r="T41" s="78">
        <v>63</v>
      </c>
      <c r="U41" s="83">
        <v>1.127</v>
      </c>
      <c r="V41" s="78">
        <v>39</v>
      </c>
      <c r="W41" s="85">
        <v>13</v>
      </c>
      <c r="X41" s="85">
        <v>13</v>
      </c>
      <c r="Y41" s="86">
        <v>313</v>
      </c>
      <c r="Z41" s="83">
        <v>1.345</v>
      </c>
      <c r="AA41" s="87">
        <v>249</v>
      </c>
      <c r="AB41" s="76">
        <f t="shared" si="0"/>
        <v>36</v>
      </c>
    </row>
    <row r="42" spans="1:28" ht="14.1" customHeight="1" x14ac:dyDescent="0.25">
      <c r="A42" s="77">
        <v>37</v>
      </c>
      <c r="B42" s="78">
        <v>37</v>
      </c>
      <c r="C42" s="79" t="s">
        <v>81</v>
      </c>
      <c r="D42" s="80" t="s">
        <v>35</v>
      </c>
      <c r="E42" s="81" t="s">
        <v>33</v>
      </c>
      <c r="F42" s="82">
        <v>73000</v>
      </c>
      <c r="G42" s="78">
        <v>29</v>
      </c>
      <c r="H42" s="83">
        <v>23.848400000000002</v>
      </c>
      <c r="I42" s="78">
        <v>67</v>
      </c>
      <c r="J42" s="84">
        <v>41.457000000000001</v>
      </c>
      <c r="K42" s="78">
        <v>63</v>
      </c>
      <c r="L42" s="83">
        <v>3.8338999999999999</v>
      </c>
      <c r="M42" s="83">
        <v>1.6464000000000001</v>
      </c>
      <c r="N42" s="83">
        <v>16.8246</v>
      </c>
      <c r="O42" s="85">
        <v>126.9</v>
      </c>
      <c r="P42" s="78">
        <v>21</v>
      </c>
      <c r="Q42" s="86">
        <v>3061</v>
      </c>
      <c r="R42" s="78">
        <v>76</v>
      </c>
      <c r="S42" s="85">
        <v>730</v>
      </c>
      <c r="T42" s="78">
        <v>73</v>
      </c>
      <c r="U42" s="83">
        <v>0.62270000000000003</v>
      </c>
      <c r="V42" s="78">
        <v>60</v>
      </c>
      <c r="W42" s="85">
        <v>10</v>
      </c>
      <c r="X42" s="85">
        <v>10</v>
      </c>
      <c r="Y42" s="86">
        <v>523</v>
      </c>
      <c r="Z42" s="83">
        <v>1.2816000000000001</v>
      </c>
      <c r="AA42" s="87">
        <v>253</v>
      </c>
      <c r="AB42" s="76">
        <f t="shared" si="0"/>
        <v>37</v>
      </c>
    </row>
    <row r="43" spans="1:28" ht="14.1" customHeight="1" x14ac:dyDescent="0.25">
      <c r="A43" s="77">
        <v>38</v>
      </c>
      <c r="B43" s="78">
        <v>70</v>
      </c>
      <c r="C43" s="79" t="s">
        <v>82</v>
      </c>
      <c r="D43" s="80" t="s">
        <v>62</v>
      </c>
      <c r="E43" s="81" t="s">
        <v>39</v>
      </c>
      <c r="F43" s="82">
        <v>62571.428599999999</v>
      </c>
      <c r="G43" s="78">
        <v>43</v>
      </c>
      <c r="H43" s="83">
        <v>18</v>
      </c>
      <c r="I43" s="78">
        <v>94</v>
      </c>
      <c r="J43" s="84">
        <v>31.591799999999999</v>
      </c>
      <c r="K43" s="78">
        <v>104</v>
      </c>
      <c r="L43" s="83">
        <v>3.9647000000000001</v>
      </c>
      <c r="M43" s="83">
        <v>1.6798</v>
      </c>
      <c r="N43" s="83">
        <v>5.3550000000000004</v>
      </c>
      <c r="O43" s="85">
        <v>110.5714</v>
      </c>
      <c r="P43" s="78">
        <v>35</v>
      </c>
      <c r="Q43" s="86">
        <v>7350</v>
      </c>
      <c r="R43" s="78">
        <v>21</v>
      </c>
      <c r="S43" s="85">
        <v>1323</v>
      </c>
      <c r="T43" s="78">
        <v>34</v>
      </c>
      <c r="U43" s="83">
        <v>0.58650000000000002</v>
      </c>
      <c r="V43" s="78">
        <v>61</v>
      </c>
      <c r="W43" s="85">
        <v>21</v>
      </c>
      <c r="X43" s="85">
        <v>21</v>
      </c>
      <c r="Y43" s="86">
        <v>197</v>
      </c>
      <c r="Z43" s="83">
        <v>1.2723</v>
      </c>
      <c r="AA43" s="87">
        <v>254</v>
      </c>
      <c r="AB43" s="76">
        <f t="shared" si="0"/>
        <v>38</v>
      </c>
    </row>
    <row r="44" spans="1:28" ht="14.1" customHeight="1" x14ac:dyDescent="0.25">
      <c r="A44" s="77">
        <v>39</v>
      </c>
      <c r="B44" s="78" t="s">
        <v>40</v>
      </c>
      <c r="C44" s="79" t="s">
        <v>83</v>
      </c>
      <c r="D44" s="80" t="s">
        <v>32</v>
      </c>
      <c r="E44" s="81" t="s">
        <v>33</v>
      </c>
      <c r="F44" s="82">
        <v>45235.294099999999</v>
      </c>
      <c r="G44" s="78">
        <v>66</v>
      </c>
      <c r="H44" s="83">
        <v>32.709499999999998</v>
      </c>
      <c r="I44" s="78">
        <v>22</v>
      </c>
      <c r="J44" s="84">
        <v>48.830300000000001</v>
      </c>
      <c r="K44" s="78">
        <v>35</v>
      </c>
      <c r="L44" s="83">
        <v>0.52549999999999997</v>
      </c>
      <c r="M44" s="83">
        <v>0.38729999999999998</v>
      </c>
      <c r="N44" s="83">
        <v>23.740400000000001</v>
      </c>
      <c r="O44" s="85">
        <v>67.529399999999995</v>
      </c>
      <c r="P44" s="78">
        <v>77</v>
      </c>
      <c r="Q44" s="86">
        <v>4702</v>
      </c>
      <c r="R44" s="78">
        <v>50</v>
      </c>
      <c r="S44" s="85">
        <v>1538</v>
      </c>
      <c r="T44" s="78">
        <v>28</v>
      </c>
      <c r="U44" s="83">
        <v>0.89539999999999997</v>
      </c>
      <c r="V44" s="78">
        <v>41</v>
      </c>
      <c r="W44" s="85">
        <v>34</v>
      </c>
      <c r="X44" s="85">
        <v>34</v>
      </c>
      <c r="Y44" s="86">
        <v>750</v>
      </c>
      <c r="Z44" s="83">
        <v>1.5407999999999999</v>
      </c>
      <c r="AA44" s="87">
        <v>256</v>
      </c>
      <c r="AB44" s="76">
        <f t="shared" si="0"/>
        <v>39</v>
      </c>
    </row>
    <row r="45" spans="1:28" ht="14.1" customHeight="1" x14ac:dyDescent="0.25">
      <c r="A45" s="88">
        <v>40</v>
      </c>
      <c r="B45" s="89">
        <v>71</v>
      </c>
      <c r="C45" s="90" t="s">
        <v>84</v>
      </c>
      <c r="D45" s="91" t="s">
        <v>47</v>
      </c>
      <c r="E45" s="92" t="s">
        <v>33</v>
      </c>
      <c r="F45" s="93">
        <v>50600</v>
      </c>
      <c r="G45" s="89">
        <v>58</v>
      </c>
      <c r="H45" s="94">
        <v>27.935199999999998</v>
      </c>
      <c r="I45" s="89">
        <v>44</v>
      </c>
      <c r="J45" s="95">
        <v>45.528199999999998</v>
      </c>
      <c r="K45" s="89">
        <v>45</v>
      </c>
      <c r="L45" s="94">
        <v>5.1666999999999996</v>
      </c>
      <c r="M45" s="94">
        <v>2.8199000000000001</v>
      </c>
      <c r="N45" s="94">
        <v>22.6568</v>
      </c>
      <c r="O45" s="96">
        <v>82.466700000000003</v>
      </c>
      <c r="P45" s="89">
        <v>59</v>
      </c>
      <c r="Q45" s="97">
        <v>2717</v>
      </c>
      <c r="R45" s="89">
        <v>87</v>
      </c>
      <c r="S45" s="96">
        <v>759</v>
      </c>
      <c r="T45" s="89">
        <v>69</v>
      </c>
      <c r="U45" s="94">
        <v>3.0503</v>
      </c>
      <c r="V45" s="89">
        <v>8</v>
      </c>
      <c r="W45" s="96">
        <v>15</v>
      </c>
      <c r="X45" s="96">
        <v>15</v>
      </c>
      <c r="Y45" s="97">
        <v>284</v>
      </c>
      <c r="Z45" s="94">
        <v>0.92959999999999998</v>
      </c>
      <c r="AA45" s="98">
        <v>256</v>
      </c>
      <c r="AB45" s="76">
        <f t="shared" si="0"/>
        <v>40</v>
      </c>
    </row>
    <row r="46" spans="1:28" ht="14.1" customHeight="1" x14ac:dyDescent="0.25">
      <c r="A46" s="77">
        <v>41</v>
      </c>
      <c r="B46" s="78">
        <v>44</v>
      </c>
      <c r="C46" s="79" t="s">
        <v>85</v>
      </c>
      <c r="D46" s="80" t="s">
        <v>47</v>
      </c>
      <c r="E46" s="81" t="s">
        <v>36</v>
      </c>
      <c r="F46" s="82">
        <v>46038.461499999998</v>
      </c>
      <c r="G46" s="78">
        <v>63</v>
      </c>
      <c r="H46" s="83">
        <v>21.751799999999999</v>
      </c>
      <c r="I46" s="78">
        <v>78</v>
      </c>
      <c r="J46" s="84">
        <v>34.6175</v>
      </c>
      <c r="K46" s="78">
        <v>93</v>
      </c>
      <c r="L46" s="83">
        <v>1.1557999999999999</v>
      </c>
      <c r="M46" s="83">
        <v>0.44159999999999999</v>
      </c>
      <c r="N46" s="83">
        <v>17.081600000000002</v>
      </c>
      <c r="O46" s="85">
        <v>73.269199999999998</v>
      </c>
      <c r="P46" s="78">
        <v>68</v>
      </c>
      <c r="Q46" s="86">
        <v>5503</v>
      </c>
      <c r="R46" s="78">
        <v>37</v>
      </c>
      <c r="S46" s="85">
        <v>1197</v>
      </c>
      <c r="T46" s="78">
        <v>43</v>
      </c>
      <c r="U46" s="83">
        <v>2.7145999999999999</v>
      </c>
      <c r="V46" s="78">
        <v>10</v>
      </c>
      <c r="W46" s="85">
        <v>26</v>
      </c>
      <c r="X46" s="85">
        <v>26</v>
      </c>
      <c r="Y46" s="86">
        <v>530</v>
      </c>
      <c r="Z46" s="83">
        <v>1.1037999999999999</v>
      </c>
      <c r="AA46" s="87">
        <v>256</v>
      </c>
      <c r="AB46" s="76">
        <f t="shared" si="0"/>
        <v>41</v>
      </c>
    </row>
    <row r="47" spans="1:28" ht="14.1" customHeight="1" x14ac:dyDescent="0.25">
      <c r="A47" s="77">
        <v>42</v>
      </c>
      <c r="B47" s="78">
        <v>31</v>
      </c>
      <c r="C47" s="79" t="s">
        <v>86</v>
      </c>
      <c r="D47" s="80" t="s">
        <v>35</v>
      </c>
      <c r="E47" s="81" t="s">
        <v>33</v>
      </c>
      <c r="F47" s="82">
        <v>55700</v>
      </c>
      <c r="G47" s="78">
        <v>51</v>
      </c>
      <c r="H47" s="83">
        <v>38.9238</v>
      </c>
      <c r="I47" s="78">
        <v>6</v>
      </c>
      <c r="J47" s="84">
        <v>57.5122</v>
      </c>
      <c r="K47" s="78">
        <v>4</v>
      </c>
      <c r="L47" s="83">
        <v>3.7717000000000001</v>
      </c>
      <c r="M47" s="83">
        <v>2.5674000000000001</v>
      </c>
      <c r="N47" s="83">
        <v>23.583600000000001</v>
      </c>
      <c r="O47" s="85">
        <v>82.3</v>
      </c>
      <c r="P47" s="78">
        <v>60</v>
      </c>
      <c r="Q47" s="86">
        <v>1431</v>
      </c>
      <c r="R47" s="78">
        <v>109</v>
      </c>
      <c r="S47" s="85">
        <v>557</v>
      </c>
      <c r="T47" s="78">
        <v>84</v>
      </c>
      <c r="U47" s="83">
        <v>1.3692</v>
      </c>
      <c r="V47" s="78">
        <v>32</v>
      </c>
      <c r="W47" s="85">
        <v>10</v>
      </c>
      <c r="X47" s="85">
        <v>10</v>
      </c>
      <c r="Y47" s="86">
        <v>239</v>
      </c>
      <c r="Z47" s="83">
        <v>1.1464000000000001</v>
      </c>
      <c r="AA47" s="87">
        <v>258</v>
      </c>
      <c r="AB47" s="76">
        <f t="shared" si="0"/>
        <v>42</v>
      </c>
    </row>
    <row r="48" spans="1:28" ht="14.1" customHeight="1" x14ac:dyDescent="0.25">
      <c r="A48" s="77">
        <v>43</v>
      </c>
      <c r="B48" s="78">
        <v>16</v>
      </c>
      <c r="C48" s="79" t="s">
        <v>87</v>
      </c>
      <c r="D48" s="80" t="s">
        <v>51</v>
      </c>
      <c r="E48" s="81" t="s">
        <v>33</v>
      </c>
      <c r="F48" s="82">
        <v>62923.0769</v>
      </c>
      <c r="G48" s="78">
        <v>42</v>
      </c>
      <c r="H48" s="83">
        <v>30.442900000000002</v>
      </c>
      <c r="I48" s="78">
        <v>34</v>
      </c>
      <c r="J48" s="84">
        <v>57.275799999999997</v>
      </c>
      <c r="K48" s="78">
        <v>5</v>
      </c>
      <c r="L48" s="83">
        <v>3.1846999999999999</v>
      </c>
      <c r="M48" s="83">
        <v>1.7694000000000001</v>
      </c>
      <c r="N48" s="83">
        <v>15.005599999999999</v>
      </c>
      <c r="O48" s="85">
        <v>118.38460000000001</v>
      </c>
      <c r="P48" s="78">
        <v>27</v>
      </c>
      <c r="Q48" s="86">
        <v>2687</v>
      </c>
      <c r="R48" s="78">
        <v>88</v>
      </c>
      <c r="S48" s="85">
        <v>818</v>
      </c>
      <c r="T48" s="78">
        <v>66</v>
      </c>
      <c r="U48" s="83">
        <v>0.49259999999999998</v>
      </c>
      <c r="V48" s="78">
        <v>67</v>
      </c>
      <c r="W48" s="85">
        <v>13</v>
      </c>
      <c r="X48" s="85">
        <v>13</v>
      </c>
      <c r="Y48" s="86">
        <v>356</v>
      </c>
      <c r="Z48" s="83">
        <v>1.4774</v>
      </c>
      <c r="AA48" s="87">
        <v>258</v>
      </c>
      <c r="AB48" s="76">
        <f t="shared" si="0"/>
        <v>43</v>
      </c>
    </row>
    <row r="49" spans="1:28" ht="14.1" customHeight="1" x14ac:dyDescent="0.25">
      <c r="A49" s="77">
        <v>44</v>
      </c>
      <c r="B49" s="78">
        <v>53</v>
      </c>
      <c r="C49" s="79" t="s">
        <v>88</v>
      </c>
      <c r="D49" s="80" t="s">
        <v>38</v>
      </c>
      <c r="E49" s="81" t="s">
        <v>39</v>
      </c>
      <c r="F49" s="82">
        <v>65052.631600000001</v>
      </c>
      <c r="G49" s="78">
        <v>38</v>
      </c>
      <c r="H49" s="83">
        <v>18.1205</v>
      </c>
      <c r="I49" s="78">
        <v>93</v>
      </c>
      <c r="J49" s="84">
        <v>32.869100000000003</v>
      </c>
      <c r="K49" s="78">
        <v>99</v>
      </c>
      <c r="L49" s="83">
        <v>5.1104000000000003</v>
      </c>
      <c r="M49" s="83">
        <v>2.2383999999999999</v>
      </c>
      <c r="N49" s="83">
        <v>14.5059</v>
      </c>
      <c r="O49" s="85">
        <v>118</v>
      </c>
      <c r="P49" s="78">
        <v>28</v>
      </c>
      <c r="Q49" s="86">
        <v>6821</v>
      </c>
      <c r="R49" s="78">
        <v>25</v>
      </c>
      <c r="S49" s="85">
        <v>1236</v>
      </c>
      <c r="T49" s="78">
        <v>41</v>
      </c>
      <c r="U49" s="83">
        <v>0.33400000000000002</v>
      </c>
      <c r="V49" s="78">
        <v>75</v>
      </c>
      <c r="W49" s="85">
        <v>19</v>
      </c>
      <c r="X49" s="85">
        <v>19</v>
      </c>
      <c r="Y49" s="86">
        <v>599</v>
      </c>
      <c r="Z49" s="83">
        <v>0.82969999999999999</v>
      </c>
      <c r="AA49" s="87">
        <v>259</v>
      </c>
      <c r="AB49" s="76">
        <f t="shared" si="0"/>
        <v>44</v>
      </c>
    </row>
    <row r="50" spans="1:28" ht="14.1" customHeight="1" x14ac:dyDescent="0.25">
      <c r="A50" s="77">
        <v>45</v>
      </c>
      <c r="B50" s="78">
        <v>50</v>
      </c>
      <c r="C50" s="79" t="s">
        <v>89</v>
      </c>
      <c r="D50" s="80" t="s">
        <v>38</v>
      </c>
      <c r="E50" s="81" t="s">
        <v>36</v>
      </c>
      <c r="F50" s="82">
        <v>57148.148099999999</v>
      </c>
      <c r="G50" s="78">
        <v>49</v>
      </c>
      <c r="H50" s="83">
        <v>37.002400000000002</v>
      </c>
      <c r="I50" s="78">
        <v>11</v>
      </c>
      <c r="J50" s="84">
        <v>53.0456</v>
      </c>
      <c r="K50" s="78">
        <v>18</v>
      </c>
      <c r="L50" s="83">
        <v>14.874499999999999</v>
      </c>
      <c r="M50" s="83">
        <v>11.417</v>
      </c>
      <c r="N50" s="83">
        <v>3.6564000000000001</v>
      </c>
      <c r="O50" s="85">
        <v>81.925899999999999</v>
      </c>
      <c r="P50" s="78">
        <v>61</v>
      </c>
      <c r="Q50" s="86">
        <v>4170</v>
      </c>
      <c r="R50" s="78">
        <v>58</v>
      </c>
      <c r="S50" s="85">
        <v>1543</v>
      </c>
      <c r="T50" s="78">
        <v>27</v>
      </c>
      <c r="U50" s="83">
        <v>0.16339999999999999</v>
      </c>
      <c r="V50" s="78">
        <v>81</v>
      </c>
      <c r="W50" s="85">
        <v>27</v>
      </c>
      <c r="X50" s="85">
        <v>27</v>
      </c>
      <c r="Y50" s="86">
        <v>493</v>
      </c>
      <c r="Z50" s="83">
        <v>0.998</v>
      </c>
      <c r="AA50" s="87">
        <v>260</v>
      </c>
      <c r="AB50" s="76">
        <f t="shared" si="0"/>
        <v>45</v>
      </c>
    </row>
    <row r="51" spans="1:28" ht="14.1" customHeight="1" x14ac:dyDescent="0.25">
      <c r="A51" s="77">
        <v>46</v>
      </c>
      <c r="B51" s="78" t="s">
        <v>40</v>
      </c>
      <c r="C51" s="79" t="s">
        <v>90</v>
      </c>
      <c r="D51" s="80" t="s">
        <v>38</v>
      </c>
      <c r="E51" s="81" t="s">
        <v>39</v>
      </c>
      <c r="F51" s="82">
        <v>80181.818199999994</v>
      </c>
      <c r="G51" s="78">
        <v>21</v>
      </c>
      <c r="H51" s="83">
        <v>17.076499999999999</v>
      </c>
      <c r="I51" s="78">
        <v>99</v>
      </c>
      <c r="J51" s="84">
        <v>36.147100000000002</v>
      </c>
      <c r="K51" s="78">
        <v>85</v>
      </c>
      <c r="L51" s="83">
        <v>1.9490000000000001</v>
      </c>
      <c r="M51" s="83">
        <v>0.37480000000000002</v>
      </c>
      <c r="N51" s="83">
        <v>5.8869999999999996</v>
      </c>
      <c r="O51" s="85">
        <v>98.263199999999998</v>
      </c>
      <c r="P51" s="78">
        <v>45</v>
      </c>
      <c r="Q51" s="86">
        <v>5165</v>
      </c>
      <c r="R51" s="78">
        <v>40</v>
      </c>
      <c r="S51" s="85">
        <v>882</v>
      </c>
      <c r="T51" s="78">
        <v>56</v>
      </c>
      <c r="U51" s="83">
        <v>0.6915</v>
      </c>
      <c r="V51" s="78">
        <v>57</v>
      </c>
      <c r="W51" s="85">
        <v>19</v>
      </c>
      <c r="X51" s="85">
        <v>11</v>
      </c>
      <c r="Y51" s="86">
        <v>379</v>
      </c>
      <c r="Z51" s="83">
        <v>0.89449999999999996</v>
      </c>
      <c r="AA51" s="87">
        <v>262</v>
      </c>
      <c r="AB51" s="76">
        <f t="shared" si="0"/>
        <v>46</v>
      </c>
    </row>
    <row r="52" spans="1:28" ht="14.1" customHeight="1" x14ac:dyDescent="0.25">
      <c r="A52" s="77">
        <v>47</v>
      </c>
      <c r="B52" s="78">
        <v>68</v>
      </c>
      <c r="C52" s="79" t="s">
        <v>91</v>
      </c>
      <c r="D52" s="80" t="s">
        <v>92</v>
      </c>
      <c r="E52" s="81" t="s">
        <v>36</v>
      </c>
      <c r="F52" s="82">
        <v>52428.571400000001</v>
      </c>
      <c r="G52" s="78">
        <v>54</v>
      </c>
      <c r="H52" s="83">
        <v>39.42</v>
      </c>
      <c r="I52" s="78">
        <v>3</v>
      </c>
      <c r="J52" s="84">
        <v>53.061199999999999</v>
      </c>
      <c r="K52" s="78">
        <v>17</v>
      </c>
      <c r="L52" s="83">
        <v>3.6208999999999998</v>
      </c>
      <c r="M52" s="83">
        <v>2.6029</v>
      </c>
      <c r="N52" s="83">
        <v>16.991299999999999</v>
      </c>
      <c r="O52" s="85">
        <v>70.571399999999997</v>
      </c>
      <c r="P52" s="78">
        <v>71</v>
      </c>
      <c r="Q52" s="86">
        <v>931</v>
      </c>
      <c r="R52" s="78">
        <v>121</v>
      </c>
      <c r="S52" s="85">
        <v>367</v>
      </c>
      <c r="T52" s="78">
        <v>102</v>
      </c>
      <c r="U52" s="83">
        <v>1.7665</v>
      </c>
      <c r="V52" s="78">
        <v>22</v>
      </c>
      <c r="W52" s="85">
        <v>7</v>
      </c>
      <c r="X52" s="85">
        <v>7</v>
      </c>
      <c r="Y52" s="86">
        <v>125</v>
      </c>
      <c r="Z52" s="83">
        <v>1.0859000000000001</v>
      </c>
      <c r="AA52" s="87">
        <v>271</v>
      </c>
      <c r="AB52" s="76">
        <f t="shared" si="0"/>
        <v>47</v>
      </c>
    </row>
    <row r="53" spans="1:28" ht="14.1" customHeight="1" x14ac:dyDescent="0.25">
      <c r="A53" s="77">
        <v>48</v>
      </c>
      <c r="B53" s="78" t="s">
        <v>40</v>
      </c>
      <c r="C53" s="79" t="s">
        <v>93</v>
      </c>
      <c r="D53" s="80" t="s">
        <v>32</v>
      </c>
      <c r="E53" s="81" t="s">
        <v>33</v>
      </c>
      <c r="F53" s="82">
        <v>81333.333299999998</v>
      </c>
      <c r="G53" s="78">
        <v>20</v>
      </c>
      <c r="H53" s="83">
        <v>24.391400000000001</v>
      </c>
      <c r="I53" s="78">
        <v>66</v>
      </c>
      <c r="J53" s="84">
        <v>48.2774</v>
      </c>
      <c r="K53" s="78">
        <v>37</v>
      </c>
      <c r="L53" s="83">
        <v>3.1333000000000002</v>
      </c>
      <c r="M53" s="83">
        <v>2.6537999999999999</v>
      </c>
      <c r="N53" s="83">
        <v>10.2812</v>
      </c>
      <c r="O53" s="85">
        <v>105.1</v>
      </c>
      <c r="P53" s="78">
        <v>38</v>
      </c>
      <c r="Q53" s="86">
        <v>2177</v>
      </c>
      <c r="R53" s="78">
        <v>98</v>
      </c>
      <c r="S53" s="85">
        <v>531</v>
      </c>
      <c r="T53" s="78">
        <v>87</v>
      </c>
      <c r="U53" s="83">
        <v>0.69450000000000001</v>
      </c>
      <c r="V53" s="78">
        <v>56</v>
      </c>
      <c r="W53" s="85">
        <v>10</v>
      </c>
      <c r="X53" s="85">
        <v>6</v>
      </c>
      <c r="Y53" s="86">
        <v>220</v>
      </c>
      <c r="Z53" s="83">
        <v>0.4909</v>
      </c>
      <c r="AA53" s="87">
        <v>278</v>
      </c>
      <c r="AB53" s="76">
        <f t="shared" si="0"/>
        <v>48</v>
      </c>
    </row>
    <row r="54" spans="1:28" ht="14.1" customHeight="1" x14ac:dyDescent="0.25">
      <c r="A54" s="77">
        <v>49</v>
      </c>
      <c r="B54" s="78">
        <v>66</v>
      </c>
      <c r="C54" s="79" t="s">
        <v>94</v>
      </c>
      <c r="D54" s="80" t="s">
        <v>47</v>
      </c>
      <c r="E54" s="81" t="s">
        <v>36</v>
      </c>
      <c r="F54" s="82">
        <v>59833.333299999998</v>
      </c>
      <c r="G54" s="78">
        <v>45</v>
      </c>
      <c r="H54" s="83">
        <v>17.7547</v>
      </c>
      <c r="I54" s="78">
        <v>97</v>
      </c>
      <c r="J54" s="84">
        <v>30.029699999999998</v>
      </c>
      <c r="K54" s="78">
        <v>110</v>
      </c>
      <c r="L54" s="83">
        <v>1.5580000000000001</v>
      </c>
      <c r="M54" s="83">
        <v>0.65949999999999998</v>
      </c>
      <c r="N54" s="83">
        <v>7.6756000000000002</v>
      </c>
      <c r="O54" s="85">
        <v>101.2</v>
      </c>
      <c r="P54" s="78">
        <v>42</v>
      </c>
      <c r="Q54" s="86">
        <v>10110</v>
      </c>
      <c r="R54" s="78">
        <v>12</v>
      </c>
      <c r="S54" s="85">
        <v>1795</v>
      </c>
      <c r="T54" s="78">
        <v>20</v>
      </c>
      <c r="U54" s="83">
        <v>0.1192</v>
      </c>
      <c r="V54" s="78">
        <v>84</v>
      </c>
      <c r="W54" s="85">
        <v>30</v>
      </c>
      <c r="X54" s="85">
        <v>30</v>
      </c>
      <c r="Y54" s="86">
        <v>838</v>
      </c>
      <c r="Z54" s="83">
        <v>1.147</v>
      </c>
      <c r="AA54" s="87">
        <v>280</v>
      </c>
      <c r="AB54" s="76">
        <f t="shared" si="0"/>
        <v>49</v>
      </c>
    </row>
    <row r="55" spans="1:28" ht="14.1" customHeight="1" x14ac:dyDescent="0.25">
      <c r="A55" s="88">
        <v>50</v>
      </c>
      <c r="B55" s="89">
        <v>74</v>
      </c>
      <c r="C55" s="90" t="s">
        <v>76</v>
      </c>
      <c r="D55" s="91" t="s">
        <v>32</v>
      </c>
      <c r="E55" s="92" t="s">
        <v>33</v>
      </c>
      <c r="F55" s="93">
        <v>42472.222199999997</v>
      </c>
      <c r="G55" s="89">
        <v>78</v>
      </c>
      <c r="H55" s="94">
        <v>38.167700000000004</v>
      </c>
      <c r="I55" s="89">
        <v>8</v>
      </c>
      <c r="J55" s="95">
        <v>58.0379</v>
      </c>
      <c r="K55" s="89">
        <v>3</v>
      </c>
      <c r="L55" s="94">
        <v>236.33330000000001</v>
      </c>
      <c r="M55" s="94">
        <v>194.22219999999999</v>
      </c>
      <c r="N55" s="94">
        <v>14.8352</v>
      </c>
      <c r="O55" s="96">
        <v>64.583299999999994</v>
      </c>
      <c r="P55" s="89">
        <v>82</v>
      </c>
      <c r="Q55" s="97">
        <v>4006</v>
      </c>
      <c r="R55" s="89">
        <v>62</v>
      </c>
      <c r="S55" s="96">
        <v>1529</v>
      </c>
      <c r="T55" s="89">
        <v>29</v>
      </c>
      <c r="U55" s="94">
        <v>0.75019999999999998</v>
      </c>
      <c r="V55" s="89">
        <v>50</v>
      </c>
      <c r="W55" s="96">
        <v>36</v>
      </c>
      <c r="X55" s="96">
        <v>36</v>
      </c>
      <c r="Y55" s="97">
        <v>504</v>
      </c>
      <c r="Z55" s="94">
        <v>1.5905</v>
      </c>
      <c r="AA55" s="98">
        <v>280</v>
      </c>
      <c r="AB55" s="76">
        <f t="shared" si="0"/>
        <v>50</v>
      </c>
    </row>
    <row r="56" spans="1:28" ht="14.1" customHeight="1" x14ac:dyDescent="0.25">
      <c r="A56" s="77">
        <v>51</v>
      </c>
      <c r="B56" s="78">
        <v>99</v>
      </c>
      <c r="C56" s="79" t="s">
        <v>95</v>
      </c>
      <c r="D56" s="80" t="s">
        <v>96</v>
      </c>
      <c r="E56" s="81" t="s">
        <v>36</v>
      </c>
      <c r="F56" s="82">
        <v>46800</v>
      </c>
      <c r="G56" s="78">
        <v>61</v>
      </c>
      <c r="H56" s="83">
        <v>39</v>
      </c>
      <c r="I56" s="78">
        <v>5</v>
      </c>
      <c r="J56" s="84">
        <v>49.333300000000001</v>
      </c>
      <c r="K56" s="78">
        <v>32</v>
      </c>
      <c r="L56" s="83">
        <v>4.3285999999999998</v>
      </c>
      <c r="M56" s="83">
        <v>2.2143000000000002</v>
      </c>
      <c r="N56" s="83">
        <v>25.666699999999999</v>
      </c>
      <c r="O56" s="85">
        <v>59.2</v>
      </c>
      <c r="P56" s="78">
        <v>89</v>
      </c>
      <c r="Q56" s="86">
        <v>600</v>
      </c>
      <c r="R56" s="78">
        <v>125</v>
      </c>
      <c r="S56" s="85">
        <v>234</v>
      </c>
      <c r="T56" s="78">
        <v>114</v>
      </c>
      <c r="U56" s="83">
        <v>3.7401</v>
      </c>
      <c r="V56" s="78">
        <v>4</v>
      </c>
      <c r="W56" s="85">
        <v>5</v>
      </c>
      <c r="X56" s="85">
        <v>5</v>
      </c>
      <c r="Y56" s="86">
        <v>119</v>
      </c>
      <c r="Z56" s="83">
        <v>0.33610000000000001</v>
      </c>
      <c r="AA56" s="87">
        <v>284</v>
      </c>
      <c r="AB56" s="76">
        <f t="shared" si="0"/>
        <v>51</v>
      </c>
    </row>
    <row r="57" spans="1:28" ht="14.1" customHeight="1" x14ac:dyDescent="0.25">
      <c r="A57" s="77">
        <v>52</v>
      </c>
      <c r="B57" s="78">
        <v>75</v>
      </c>
      <c r="C57" s="79" t="s">
        <v>97</v>
      </c>
      <c r="D57" s="80" t="s">
        <v>96</v>
      </c>
      <c r="E57" s="81" t="s">
        <v>33</v>
      </c>
      <c r="F57" s="82">
        <v>45944.4444</v>
      </c>
      <c r="G57" s="78">
        <v>64</v>
      </c>
      <c r="H57" s="83">
        <v>27.141500000000001</v>
      </c>
      <c r="I57" s="78">
        <v>48</v>
      </c>
      <c r="J57" s="84">
        <v>46.110900000000001</v>
      </c>
      <c r="K57" s="78">
        <v>43</v>
      </c>
      <c r="L57" s="83">
        <v>5.4012000000000002</v>
      </c>
      <c r="M57" s="83">
        <v>3.3256000000000001</v>
      </c>
      <c r="N57" s="83">
        <v>17.531199999999998</v>
      </c>
      <c r="O57" s="85">
        <v>78.055599999999998</v>
      </c>
      <c r="P57" s="78">
        <v>65</v>
      </c>
      <c r="Q57" s="86">
        <v>3047</v>
      </c>
      <c r="R57" s="78">
        <v>77</v>
      </c>
      <c r="S57" s="85">
        <v>827</v>
      </c>
      <c r="T57" s="78">
        <v>65</v>
      </c>
      <c r="U57" s="83">
        <v>1.3560000000000001</v>
      </c>
      <c r="V57" s="78">
        <v>33</v>
      </c>
      <c r="W57" s="85">
        <v>18</v>
      </c>
      <c r="X57" s="85">
        <v>18</v>
      </c>
      <c r="Y57" s="86">
        <v>434</v>
      </c>
      <c r="Z57" s="83">
        <v>0.45689999999999997</v>
      </c>
      <c r="AA57" s="87">
        <v>287</v>
      </c>
      <c r="AB57" s="76">
        <f t="shared" si="0"/>
        <v>52</v>
      </c>
    </row>
    <row r="58" spans="1:28" ht="14.1" customHeight="1" x14ac:dyDescent="0.25">
      <c r="A58" s="77">
        <v>53</v>
      </c>
      <c r="B58" s="78">
        <v>51</v>
      </c>
      <c r="C58" s="79" t="s">
        <v>98</v>
      </c>
      <c r="D58" s="80" t="s">
        <v>96</v>
      </c>
      <c r="E58" s="81" t="s">
        <v>39</v>
      </c>
      <c r="F58" s="82">
        <v>51000</v>
      </c>
      <c r="G58" s="78">
        <v>56</v>
      </c>
      <c r="H58" s="83">
        <v>13.575200000000001</v>
      </c>
      <c r="I58" s="78">
        <v>112</v>
      </c>
      <c r="J58" s="84">
        <v>20.508099999999999</v>
      </c>
      <c r="K58" s="78">
        <v>122</v>
      </c>
      <c r="L58" s="83">
        <v>7.4328000000000003</v>
      </c>
      <c r="M58" s="83">
        <v>5.6715999999999998</v>
      </c>
      <c r="N58" s="83">
        <v>6.1406999999999998</v>
      </c>
      <c r="O58" s="85">
        <v>70.555599999999998</v>
      </c>
      <c r="P58" s="78">
        <v>72</v>
      </c>
      <c r="Q58" s="86">
        <v>9289</v>
      </c>
      <c r="R58" s="78">
        <v>15</v>
      </c>
      <c r="S58" s="85">
        <v>1261</v>
      </c>
      <c r="T58" s="78">
        <v>40</v>
      </c>
      <c r="U58" s="83">
        <v>1.1681999999999999</v>
      </c>
      <c r="V58" s="78">
        <v>37</v>
      </c>
      <c r="W58" s="85">
        <v>27</v>
      </c>
      <c r="X58" s="85">
        <v>24</v>
      </c>
      <c r="Y58" s="86">
        <v>321</v>
      </c>
      <c r="Z58" s="83">
        <v>0.37690000000000001</v>
      </c>
      <c r="AA58" s="87">
        <v>292</v>
      </c>
      <c r="AB58" s="76">
        <f t="shared" si="0"/>
        <v>53</v>
      </c>
    </row>
    <row r="59" spans="1:28" ht="14.1" customHeight="1" x14ac:dyDescent="0.25">
      <c r="A59" s="77">
        <v>54</v>
      </c>
      <c r="B59" s="78">
        <v>43</v>
      </c>
      <c r="C59" s="79" t="s">
        <v>99</v>
      </c>
      <c r="D59" s="80" t="s">
        <v>51</v>
      </c>
      <c r="E59" s="81" t="s">
        <v>33</v>
      </c>
      <c r="F59" s="82">
        <v>76142.857099999994</v>
      </c>
      <c r="G59" s="78">
        <v>26</v>
      </c>
      <c r="H59" s="83">
        <v>28.4267</v>
      </c>
      <c r="I59" s="78">
        <v>42</v>
      </c>
      <c r="J59" s="84">
        <v>59.093299999999999</v>
      </c>
      <c r="K59" s="78">
        <v>2</v>
      </c>
      <c r="L59" s="83">
        <v>1.2122999999999999</v>
      </c>
      <c r="M59" s="83">
        <v>0.7903</v>
      </c>
      <c r="N59" s="83">
        <v>12.6829</v>
      </c>
      <c r="O59" s="85">
        <v>123.11109999999999</v>
      </c>
      <c r="P59" s="78">
        <v>23</v>
      </c>
      <c r="Q59" s="86">
        <v>1875</v>
      </c>
      <c r="R59" s="78">
        <v>100</v>
      </c>
      <c r="S59" s="85">
        <v>533</v>
      </c>
      <c r="T59" s="78">
        <v>86</v>
      </c>
      <c r="U59" s="83">
        <v>-9.3899999999999997E-2</v>
      </c>
      <c r="V59" s="78">
        <v>102</v>
      </c>
      <c r="W59" s="85">
        <v>9</v>
      </c>
      <c r="X59" s="85">
        <v>7</v>
      </c>
      <c r="Y59" s="86">
        <v>226</v>
      </c>
      <c r="Z59" s="83">
        <v>1.516</v>
      </c>
      <c r="AA59" s="87">
        <v>293</v>
      </c>
      <c r="AB59" s="76">
        <f t="shared" si="0"/>
        <v>54</v>
      </c>
    </row>
    <row r="60" spans="1:28" ht="14.1" customHeight="1" x14ac:dyDescent="0.25">
      <c r="A60" s="77">
        <v>55</v>
      </c>
      <c r="B60" s="78">
        <v>83</v>
      </c>
      <c r="C60" s="79" t="s">
        <v>100</v>
      </c>
      <c r="D60" s="80" t="s">
        <v>38</v>
      </c>
      <c r="E60" s="81" t="s">
        <v>39</v>
      </c>
      <c r="F60" s="82">
        <v>42923.0769</v>
      </c>
      <c r="G60" s="78">
        <v>77</v>
      </c>
      <c r="H60" s="83">
        <v>19.0152</v>
      </c>
      <c r="I60" s="78">
        <v>89</v>
      </c>
      <c r="J60" s="84">
        <v>29.971</v>
      </c>
      <c r="K60" s="78">
        <v>111</v>
      </c>
      <c r="L60" s="83">
        <v>16.9101</v>
      </c>
      <c r="M60" s="83">
        <v>10.797800000000001</v>
      </c>
      <c r="N60" s="83">
        <v>10.379</v>
      </c>
      <c r="O60" s="85">
        <v>67.653800000000004</v>
      </c>
      <c r="P60" s="78">
        <v>76</v>
      </c>
      <c r="Q60" s="86">
        <v>5869</v>
      </c>
      <c r="R60" s="78">
        <v>31</v>
      </c>
      <c r="S60" s="85">
        <v>1116</v>
      </c>
      <c r="T60" s="78">
        <v>48</v>
      </c>
      <c r="U60" s="83">
        <v>1.6079000000000001</v>
      </c>
      <c r="V60" s="78">
        <v>26</v>
      </c>
      <c r="W60" s="85">
        <v>26</v>
      </c>
      <c r="X60" s="85">
        <v>26</v>
      </c>
      <c r="Y60" s="86">
        <v>381</v>
      </c>
      <c r="Z60" s="83">
        <v>0.86350000000000005</v>
      </c>
      <c r="AA60" s="87">
        <v>299</v>
      </c>
      <c r="AB60" s="76">
        <f t="shared" si="0"/>
        <v>55</v>
      </c>
    </row>
    <row r="61" spans="1:28" ht="14.1" customHeight="1" x14ac:dyDescent="0.25">
      <c r="A61" s="77">
        <v>56</v>
      </c>
      <c r="B61" s="78">
        <v>25</v>
      </c>
      <c r="C61" s="79" t="s">
        <v>101</v>
      </c>
      <c r="D61" s="80" t="s">
        <v>51</v>
      </c>
      <c r="E61" s="81" t="s">
        <v>33</v>
      </c>
      <c r="F61" s="82">
        <v>50888.888899999998</v>
      </c>
      <c r="G61" s="78">
        <v>57</v>
      </c>
      <c r="H61" s="83">
        <v>19.783999999999999</v>
      </c>
      <c r="I61" s="78">
        <v>85</v>
      </c>
      <c r="J61" s="84">
        <v>55.637099999999997</v>
      </c>
      <c r="K61" s="78">
        <v>8</v>
      </c>
      <c r="L61" s="83">
        <v>1.9198</v>
      </c>
      <c r="M61" s="83">
        <v>0.78400000000000003</v>
      </c>
      <c r="N61" s="83">
        <v>22.034600000000001</v>
      </c>
      <c r="O61" s="85">
        <v>143.11109999999999</v>
      </c>
      <c r="P61" s="78">
        <v>12</v>
      </c>
      <c r="Q61" s="86">
        <v>2315</v>
      </c>
      <c r="R61" s="78">
        <v>95</v>
      </c>
      <c r="S61" s="85">
        <v>458</v>
      </c>
      <c r="T61" s="78">
        <v>93</v>
      </c>
      <c r="U61" s="83">
        <v>0.74550000000000005</v>
      </c>
      <c r="V61" s="78">
        <v>52</v>
      </c>
      <c r="W61" s="85">
        <v>9</v>
      </c>
      <c r="X61" s="85">
        <v>9</v>
      </c>
      <c r="Y61" s="86">
        <v>359</v>
      </c>
      <c r="Z61" s="83">
        <v>1.4387000000000001</v>
      </c>
      <c r="AA61" s="87">
        <v>301</v>
      </c>
      <c r="AB61" s="76">
        <f t="shared" si="0"/>
        <v>56</v>
      </c>
    </row>
    <row r="62" spans="1:28" ht="14.1" customHeight="1" x14ac:dyDescent="0.25">
      <c r="A62" s="77">
        <v>57</v>
      </c>
      <c r="B62" s="78">
        <v>69</v>
      </c>
      <c r="C62" s="79" t="s">
        <v>102</v>
      </c>
      <c r="D62" s="80" t="s">
        <v>92</v>
      </c>
      <c r="E62" s="81" t="s">
        <v>33</v>
      </c>
      <c r="F62" s="82">
        <v>57333.333299999998</v>
      </c>
      <c r="G62" s="78">
        <v>48</v>
      </c>
      <c r="H62" s="83">
        <v>28.980599999999999</v>
      </c>
      <c r="I62" s="78">
        <v>38</v>
      </c>
      <c r="J62" s="84">
        <v>40.269599999999997</v>
      </c>
      <c r="K62" s="78">
        <v>71</v>
      </c>
      <c r="L62" s="83">
        <v>40.645200000000003</v>
      </c>
      <c r="M62" s="83">
        <v>17.161300000000001</v>
      </c>
      <c r="N62" s="83">
        <v>10.0253</v>
      </c>
      <c r="O62" s="85">
        <v>79.666700000000006</v>
      </c>
      <c r="P62" s="78">
        <v>63</v>
      </c>
      <c r="Q62" s="86">
        <v>1187</v>
      </c>
      <c r="R62" s="78">
        <v>115</v>
      </c>
      <c r="S62" s="85">
        <v>344</v>
      </c>
      <c r="T62" s="78">
        <v>104</v>
      </c>
      <c r="U62" s="83">
        <v>1.1511</v>
      </c>
      <c r="V62" s="78">
        <v>38</v>
      </c>
      <c r="W62" s="85">
        <v>6</v>
      </c>
      <c r="X62" s="85">
        <v>6</v>
      </c>
      <c r="Y62" s="86">
        <v>202</v>
      </c>
      <c r="Z62" s="83">
        <v>1.4653</v>
      </c>
      <c r="AA62" s="87">
        <v>302</v>
      </c>
      <c r="AB62" s="76">
        <f t="shared" si="0"/>
        <v>57</v>
      </c>
    </row>
    <row r="63" spans="1:28" ht="14.1" customHeight="1" x14ac:dyDescent="0.25">
      <c r="A63" s="77">
        <v>58</v>
      </c>
      <c r="B63" s="78">
        <v>64</v>
      </c>
      <c r="C63" s="79" t="s">
        <v>103</v>
      </c>
      <c r="D63" s="80" t="s">
        <v>47</v>
      </c>
      <c r="E63" s="81" t="s">
        <v>33</v>
      </c>
      <c r="F63" s="82">
        <v>42289.473700000002</v>
      </c>
      <c r="G63" s="78">
        <v>79</v>
      </c>
      <c r="H63" s="83">
        <v>16.867799999999999</v>
      </c>
      <c r="I63" s="78">
        <v>101</v>
      </c>
      <c r="J63" s="84">
        <v>33.315800000000003</v>
      </c>
      <c r="K63" s="78">
        <v>98</v>
      </c>
      <c r="L63" s="83">
        <v>1.4704999999999999</v>
      </c>
      <c r="M63" s="83">
        <v>0.63519999999999999</v>
      </c>
      <c r="N63" s="83">
        <v>10.076599999999999</v>
      </c>
      <c r="O63" s="85">
        <v>83.526300000000006</v>
      </c>
      <c r="P63" s="78">
        <v>57</v>
      </c>
      <c r="Q63" s="86">
        <v>9527</v>
      </c>
      <c r="R63" s="78">
        <v>13</v>
      </c>
      <c r="S63" s="85">
        <v>1607</v>
      </c>
      <c r="T63" s="78">
        <v>25</v>
      </c>
      <c r="U63" s="83">
        <v>0.70289999999999997</v>
      </c>
      <c r="V63" s="78">
        <v>54</v>
      </c>
      <c r="W63" s="85">
        <v>38</v>
      </c>
      <c r="X63" s="85">
        <v>38</v>
      </c>
      <c r="Y63" s="86">
        <v>622</v>
      </c>
      <c r="Z63" s="83">
        <v>1.1833</v>
      </c>
      <c r="AA63" s="87">
        <v>304</v>
      </c>
      <c r="AB63" s="76">
        <f t="shared" si="0"/>
        <v>58</v>
      </c>
    </row>
    <row r="64" spans="1:28" ht="14.1" customHeight="1" x14ac:dyDescent="0.25">
      <c r="A64" s="77">
        <v>59</v>
      </c>
      <c r="B64" s="78" t="s">
        <v>40</v>
      </c>
      <c r="C64" s="79" t="s">
        <v>104</v>
      </c>
      <c r="D64" s="80" t="s">
        <v>47</v>
      </c>
      <c r="E64" s="81" t="s">
        <v>36</v>
      </c>
      <c r="F64" s="82">
        <v>42260</v>
      </c>
      <c r="G64" s="78">
        <v>80</v>
      </c>
      <c r="H64" s="83">
        <v>19.249300000000002</v>
      </c>
      <c r="I64" s="78">
        <v>88</v>
      </c>
      <c r="J64" s="84">
        <v>25.516999999999999</v>
      </c>
      <c r="K64" s="78">
        <v>116</v>
      </c>
      <c r="L64" s="83">
        <v>11.0642</v>
      </c>
      <c r="M64" s="83">
        <v>6.1731999999999996</v>
      </c>
      <c r="N64" s="83">
        <v>5.1562000000000001</v>
      </c>
      <c r="O64" s="85">
        <v>56.02</v>
      </c>
      <c r="P64" s="78">
        <v>95</v>
      </c>
      <c r="Q64" s="86">
        <v>10977</v>
      </c>
      <c r="R64" s="78">
        <v>9</v>
      </c>
      <c r="S64" s="85">
        <v>2113</v>
      </c>
      <c r="T64" s="78">
        <v>13</v>
      </c>
      <c r="U64" s="83">
        <v>1.2468999999999999</v>
      </c>
      <c r="V64" s="78">
        <v>34</v>
      </c>
      <c r="W64" s="85">
        <v>50</v>
      </c>
      <c r="X64" s="85">
        <v>50</v>
      </c>
      <c r="Y64" s="86">
        <v>395</v>
      </c>
      <c r="Z64" s="83">
        <v>1.3165</v>
      </c>
      <c r="AA64" s="87">
        <v>306</v>
      </c>
      <c r="AB64" s="76">
        <f t="shared" si="0"/>
        <v>59</v>
      </c>
    </row>
    <row r="65" spans="1:28" ht="14.1" customHeight="1" x14ac:dyDescent="0.25">
      <c r="A65" s="88">
        <v>60</v>
      </c>
      <c r="B65" s="89">
        <v>131</v>
      </c>
      <c r="C65" s="90" t="s">
        <v>105</v>
      </c>
      <c r="D65" s="91" t="s">
        <v>106</v>
      </c>
      <c r="E65" s="92" t="s">
        <v>33</v>
      </c>
      <c r="F65" s="93">
        <v>52571.428599999999</v>
      </c>
      <c r="G65" s="89">
        <v>53</v>
      </c>
      <c r="H65" s="94">
        <v>25.842700000000001</v>
      </c>
      <c r="I65" s="89">
        <v>59</v>
      </c>
      <c r="J65" s="95">
        <v>40.870800000000003</v>
      </c>
      <c r="K65" s="89">
        <v>66</v>
      </c>
      <c r="L65" s="94">
        <v>12.6531</v>
      </c>
      <c r="M65" s="94">
        <v>8.4082000000000008</v>
      </c>
      <c r="N65" s="94">
        <v>4.4288999999999996</v>
      </c>
      <c r="O65" s="96">
        <v>83.142899999999997</v>
      </c>
      <c r="P65" s="89">
        <v>58</v>
      </c>
      <c r="Q65" s="97">
        <v>1424</v>
      </c>
      <c r="R65" s="89">
        <v>110</v>
      </c>
      <c r="S65" s="96">
        <v>368</v>
      </c>
      <c r="T65" s="89">
        <v>101</v>
      </c>
      <c r="U65" s="94">
        <v>1.5821000000000001</v>
      </c>
      <c r="V65" s="89">
        <v>28</v>
      </c>
      <c r="W65" s="96">
        <v>7</v>
      </c>
      <c r="X65" s="96">
        <v>7</v>
      </c>
      <c r="Y65" s="97">
        <v>286</v>
      </c>
      <c r="Z65" s="94">
        <v>0.84299999999999997</v>
      </c>
      <c r="AA65" s="98">
        <v>308</v>
      </c>
      <c r="AB65" s="76">
        <f t="shared" si="0"/>
        <v>60</v>
      </c>
    </row>
    <row r="66" spans="1:28" ht="14.1" customHeight="1" x14ac:dyDescent="0.25">
      <c r="A66" s="77">
        <v>61</v>
      </c>
      <c r="B66" s="78">
        <v>28</v>
      </c>
      <c r="C66" s="79" t="s">
        <v>107</v>
      </c>
      <c r="D66" s="80" t="s">
        <v>35</v>
      </c>
      <c r="E66" s="81" t="s">
        <v>33</v>
      </c>
      <c r="F66" s="82">
        <v>57545.4545</v>
      </c>
      <c r="G66" s="78">
        <v>47</v>
      </c>
      <c r="H66" s="83">
        <v>23.043299999999999</v>
      </c>
      <c r="I66" s="78">
        <v>72</v>
      </c>
      <c r="J66" s="84">
        <v>45.322200000000002</v>
      </c>
      <c r="K66" s="78">
        <v>47</v>
      </c>
      <c r="L66" s="83">
        <v>12.245900000000001</v>
      </c>
      <c r="M66" s="83">
        <v>6.0929000000000002</v>
      </c>
      <c r="N66" s="83">
        <v>13.6281</v>
      </c>
      <c r="O66" s="85">
        <v>103.75</v>
      </c>
      <c r="P66" s="78">
        <v>41</v>
      </c>
      <c r="Q66" s="86">
        <v>2747</v>
      </c>
      <c r="R66" s="78">
        <v>86</v>
      </c>
      <c r="S66" s="85">
        <v>633</v>
      </c>
      <c r="T66" s="78">
        <v>77</v>
      </c>
      <c r="U66" s="83">
        <v>0.50380000000000003</v>
      </c>
      <c r="V66" s="78">
        <v>65</v>
      </c>
      <c r="W66" s="85">
        <v>12</v>
      </c>
      <c r="X66" s="85">
        <v>11</v>
      </c>
      <c r="Y66" s="86">
        <v>514</v>
      </c>
      <c r="Z66" s="83">
        <v>0.89690000000000003</v>
      </c>
      <c r="AA66" s="87">
        <v>311</v>
      </c>
      <c r="AB66" s="76">
        <f t="shared" si="0"/>
        <v>61</v>
      </c>
    </row>
    <row r="67" spans="1:28" ht="14.1" customHeight="1" x14ac:dyDescent="0.25">
      <c r="A67" s="77">
        <v>62</v>
      </c>
      <c r="B67" s="78" t="s">
        <v>40</v>
      </c>
      <c r="C67" s="79" t="s">
        <v>108</v>
      </c>
      <c r="D67" s="80" t="s">
        <v>38</v>
      </c>
      <c r="E67" s="81" t="s">
        <v>36</v>
      </c>
      <c r="F67" s="82">
        <v>66000</v>
      </c>
      <c r="G67" s="78">
        <v>35</v>
      </c>
      <c r="H67" s="83">
        <v>35.483899999999998</v>
      </c>
      <c r="I67" s="78">
        <v>15</v>
      </c>
      <c r="J67" s="84">
        <v>53.942700000000002</v>
      </c>
      <c r="K67" s="78">
        <v>13</v>
      </c>
      <c r="L67" s="83">
        <v>16.026700000000002</v>
      </c>
      <c r="M67" s="83">
        <v>11.48</v>
      </c>
      <c r="N67" s="83">
        <v>3.8355999999999999</v>
      </c>
      <c r="O67" s="85">
        <v>100.33329999999999</v>
      </c>
      <c r="P67" s="78">
        <v>43</v>
      </c>
      <c r="Q67" s="86">
        <v>1116</v>
      </c>
      <c r="R67" s="78">
        <v>119</v>
      </c>
      <c r="S67" s="85">
        <v>396</v>
      </c>
      <c r="T67" s="78">
        <v>99</v>
      </c>
      <c r="U67" s="83">
        <v>0</v>
      </c>
      <c r="V67" s="78">
        <v>99</v>
      </c>
      <c r="W67" s="85">
        <v>6</v>
      </c>
      <c r="X67" s="85">
        <v>6</v>
      </c>
      <c r="Y67" s="86">
        <v>174</v>
      </c>
      <c r="Z67" s="83">
        <v>0.82179999999999997</v>
      </c>
      <c r="AA67" s="87">
        <v>311</v>
      </c>
      <c r="AB67" s="76">
        <f t="shared" si="0"/>
        <v>62</v>
      </c>
    </row>
    <row r="68" spans="1:28" ht="14.1" customHeight="1" x14ac:dyDescent="0.25">
      <c r="A68" s="77">
        <v>63</v>
      </c>
      <c r="B68" s="78">
        <v>33</v>
      </c>
      <c r="C68" s="79" t="s">
        <v>109</v>
      </c>
      <c r="D68" s="80" t="s">
        <v>35</v>
      </c>
      <c r="E68" s="81" t="s">
        <v>33</v>
      </c>
      <c r="F68" s="82">
        <v>54531.25</v>
      </c>
      <c r="G68" s="78">
        <v>52</v>
      </c>
      <c r="H68" s="83">
        <v>13.225199999999999</v>
      </c>
      <c r="I68" s="78">
        <v>115</v>
      </c>
      <c r="J68" s="84">
        <v>25.059699999999999</v>
      </c>
      <c r="K68" s="78">
        <v>117</v>
      </c>
      <c r="L68" s="83">
        <v>2.3369</v>
      </c>
      <c r="M68" s="83">
        <v>1.1335</v>
      </c>
      <c r="N68" s="83">
        <v>6.1166999999999998</v>
      </c>
      <c r="O68" s="85">
        <v>100.197</v>
      </c>
      <c r="P68" s="78">
        <v>44</v>
      </c>
      <c r="Q68" s="86">
        <v>26389</v>
      </c>
      <c r="R68" s="78">
        <v>4</v>
      </c>
      <c r="S68" s="85">
        <v>3490</v>
      </c>
      <c r="T68" s="78">
        <v>6</v>
      </c>
      <c r="U68" s="83">
        <v>5.7999999999999996E-3</v>
      </c>
      <c r="V68" s="78">
        <v>97</v>
      </c>
      <c r="W68" s="85">
        <v>66</v>
      </c>
      <c r="X68" s="85">
        <v>64</v>
      </c>
      <c r="Y68" s="86">
        <v>2175</v>
      </c>
      <c r="Z68" s="83">
        <v>1.2063999999999999</v>
      </c>
      <c r="AA68" s="87">
        <v>312</v>
      </c>
      <c r="AB68" s="76">
        <f t="shared" si="0"/>
        <v>63</v>
      </c>
    </row>
    <row r="69" spans="1:28" ht="14.1" customHeight="1" x14ac:dyDescent="0.25">
      <c r="A69" s="77">
        <v>64</v>
      </c>
      <c r="B69" s="78" t="s">
        <v>40</v>
      </c>
      <c r="C69" s="79" t="s">
        <v>110</v>
      </c>
      <c r="D69" s="80" t="s">
        <v>35</v>
      </c>
      <c r="E69" s="81" t="s">
        <v>33</v>
      </c>
      <c r="F69" s="82">
        <v>65400</v>
      </c>
      <c r="G69" s="78">
        <v>37</v>
      </c>
      <c r="H69" s="83">
        <v>23.8338</v>
      </c>
      <c r="I69" s="78">
        <v>68</v>
      </c>
      <c r="J69" s="84">
        <v>34.912500000000001</v>
      </c>
      <c r="K69" s="78">
        <v>91</v>
      </c>
      <c r="L69" s="83">
        <v>34.520000000000003</v>
      </c>
      <c r="M69" s="83">
        <v>27.04</v>
      </c>
      <c r="N69" s="83">
        <v>9.0777000000000001</v>
      </c>
      <c r="O69" s="85">
        <v>95.8</v>
      </c>
      <c r="P69" s="78">
        <v>50</v>
      </c>
      <c r="Q69" s="86">
        <v>1372</v>
      </c>
      <c r="R69" s="78">
        <v>111</v>
      </c>
      <c r="S69" s="85">
        <v>327</v>
      </c>
      <c r="T69" s="78">
        <v>106</v>
      </c>
      <c r="U69" s="83">
        <v>0.74829999999999997</v>
      </c>
      <c r="V69" s="78">
        <v>51</v>
      </c>
      <c r="W69" s="85">
        <v>5</v>
      </c>
      <c r="X69" s="85">
        <v>5</v>
      </c>
      <c r="Y69" s="86">
        <v>324</v>
      </c>
      <c r="Z69" s="83">
        <v>0.74570000000000003</v>
      </c>
      <c r="AA69" s="87">
        <v>317</v>
      </c>
      <c r="AB69" s="76">
        <f t="shared" si="0"/>
        <v>64</v>
      </c>
    </row>
    <row r="70" spans="1:28" ht="14.1" customHeight="1" x14ac:dyDescent="0.25">
      <c r="A70" s="77">
        <v>65</v>
      </c>
      <c r="B70" s="78">
        <v>62</v>
      </c>
      <c r="C70" s="79" t="s">
        <v>111</v>
      </c>
      <c r="D70" s="80" t="s">
        <v>35</v>
      </c>
      <c r="E70" s="81" t="s">
        <v>33</v>
      </c>
      <c r="F70" s="82">
        <v>52000</v>
      </c>
      <c r="G70" s="78">
        <v>55</v>
      </c>
      <c r="H70" s="83">
        <v>22.861699999999999</v>
      </c>
      <c r="I70" s="78">
        <v>74</v>
      </c>
      <c r="J70" s="84">
        <v>38.049599999999998</v>
      </c>
      <c r="K70" s="78">
        <v>82</v>
      </c>
      <c r="L70" s="83">
        <v>3.2521</v>
      </c>
      <c r="M70" s="83">
        <v>1.4666999999999999</v>
      </c>
      <c r="N70" s="83">
        <v>16.366499999999998</v>
      </c>
      <c r="O70" s="85">
        <v>86.545500000000004</v>
      </c>
      <c r="P70" s="78">
        <v>54</v>
      </c>
      <c r="Q70" s="86">
        <v>2502</v>
      </c>
      <c r="R70" s="78">
        <v>92</v>
      </c>
      <c r="S70" s="85">
        <v>572</v>
      </c>
      <c r="T70" s="78">
        <v>82</v>
      </c>
      <c r="U70" s="83">
        <v>0.86519999999999997</v>
      </c>
      <c r="V70" s="78">
        <v>44</v>
      </c>
      <c r="W70" s="85">
        <v>11</v>
      </c>
      <c r="X70" s="85">
        <v>11</v>
      </c>
      <c r="Y70" s="86">
        <v>382</v>
      </c>
      <c r="Z70" s="83">
        <v>1.0132000000000001</v>
      </c>
      <c r="AA70" s="87">
        <v>319</v>
      </c>
      <c r="AB70" s="76">
        <f t="shared" si="0"/>
        <v>65</v>
      </c>
    </row>
    <row r="71" spans="1:28" ht="14.1" customHeight="1" x14ac:dyDescent="0.25">
      <c r="A71" s="77">
        <v>66</v>
      </c>
      <c r="B71" s="78">
        <v>23</v>
      </c>
      <c r="C71" s="79" t="s">
        <v>112</v>
      </c>
      <c r="D71" s="80" t="s">
        <v>32</v>
      </c>
      <c r="E71" s="81" t="s">
        <v>33</v>
      </c>
      <c r="F71" s="82">
        <v>44480</v>
      </c>
      <c r="G71" s="78">
        <v>67</v>
      </c>
      <c r="H71" s="83">
        <v>26.918399999999998</v>
      </c>
      <c r="I71" s="78">
        <v>50</v>
      </c>
      <c r="J71" s="84">
        <v>44.638100000000001</v>
      </c>
      <c r="K71" s="78">
        <v>50</v>
      </c>
      <c r="L71" s="83">
        <v>10.1</v>
      </c>
      <c r="M71" s="83">
        <v>5.5833000000000004</v>
      </c>
      <c r="N71" s="83">
        <v>6.8506</v>
      </c>
      <c r="O71" s="85">
        <v>73.760000000000005</v>
      </c>
      <c r="P71" s="78">
        <v>67</v>
      </c>
      <c r="Q71" s="86">
        <v>4131</v>
      </c>
      <c r="R71" s="78">
        <v>59</v>
      </c>
      <c r="S71" s="85">
        <v>1112</v>
      </c>
      <c r="T71" s="78">
        <v>49</v>
      </c>
      <c r="U71" s="83">
        <v>0.22470000000000001</v>
      </c>
      <c r="V71" s="78">
        <v>78</v>
      </c>
      <c r="W71" s="85">
        <v>25</v>
      </c>
      <c r="X71" s="85">
        <v>25</v>
      </c>
      <c r="Y71" s="86">
        <v>759</v>
      </c>
      <c r="Z71" s="83">
        <v>1.2226999999999999</v>
      </c>
      <c r="AA71" s="87">
        <v>321</v>
      </c>
      <c r="AB71" s="76">
        <f t="shared" ref="AB71:AB105" si="1">+A71</f>
        <v>66</v>
      </c>
    </row>
    <row r="72" spans="1:28" ht="14.1" customHeight="1" x14ac:dyDescent="0.25">
      <c r="A72" s="77">
        <v>67</v>
      </c>
      <c r="B72" s="78">
        <v>78</v>
      </c>
      <c r="C72" s="79" t="s">
        <v>76</v>
      </c>
      <c r="D72" s="80" t="s">
        <v>113</v>
      </c>
      <c r="E72" s="81" t="s">
        <v>33</v>
      </c>
      <c r="F72" s="82">
        <v>58842.105300000003</v>
      </c>
      <c r="G72" s="78">
        <v>46</v>
      </c>
      <c r="H72" s="83">
        <v>10.986599999999999</v>
      </c>
      <c r="I72" s="78">
        <v>119</v>
      </c>
      <c r="J72" s="84">
        <v>19.378900000000002</v>
      </c>
      <c r="K72" s="78">
        <v>124</v>
      </c>
      <c r="L72" s="83">
        <v>3.3439999999999999</v>
      </c>
      <c r="M72" s="83">
        <v>1.5328999999999999</v>
      </c>
      <c r="N72" s="83">
        <v>4.0781999999999998</v>
      </c>
      <c r="O72" s="85">
        <v>103.7895</v>
      </c>
      <c r="P72" s="78">
        <v>40</v>
      </c>
      <c r="Q72" s="86">
        <v>10176</v>
      </c>
      <c r="R72" s="78">
        <v>11</v>
      </c>
      <c r="S72" s="85">
        <v>1118</v>
      </c>
      <c r="T72" s="78">
        <v>47</v>
      </c>
      <c r="U72" s="83">
        <v>-0.19040000000000001</v>
      </c>
      <c r="V72" s="78">
        <v>105</v>
      </c>
      <c r="W72" s="85">
        <v>19</v>
      </c>
      <c r="X72" s="85">
        <v>19</v>
      </c>
      <c r="Y72" s="86">
        <v>697</v>
      </c>
      <c r="Z72" s="83">
        <v>1.0787</v>
      </c>
      <c r="AA72" s="87">
        <v>321</v>
      </c>
      <c r="AB72" s="76">
        <f t="shared" si="1"/>
        <v>67</v>
      </c>
    </row>
    <row r="73" spans="1:28" ht="14.1" customHeight="1" x14ac:dyDescent="0.25">
      <c r="A73" s="77">
        <v>68</v>
      </c>
      <c r="B73" s="78">
        <v>29</v>
      </c>
      <c r="C73" s="79" t="s">
        <v>114</v>
      </c>
      <c r="D73" s="80" t="s">
        <v>51</v>
      </c>
      <c r="E73" s="81" t="s">
        <v>33</v>
      </c>
      <c r="F73" s="82">
        <v>43529.411800000002</v>
      </c>
      <c r="G73" s="78">
        <v>74</v>
      </c>
      <c r="H73" s="83">
        <v>15.170199999999999</v>
      </c>
      <c r="I73" s="78">
        <v>104</v>
      </c>
      <c r="J73" s="84">
        <v>29.212800000000001</v>
      </c>
      <c r="K73" s="78">
        <v>113</v>
      </c>
      <c r="L73" s="83">
        <v>14.2681</v>
      </c>
      <c r="M73" s="83">
        <v>12.376799999999999</v>
      </c>
      <c r="N73" s="83">
        <v>8.8011999999999997</v>
      </c>
      <c r="O73" s="85">
        <v>83.823499999999996</v>
      </c>
      <c r="P73" s="78">
        <v>56</v>
      </c>
      <c r="Q73" s="86">
        <v>4878</v>
      </c>
      <c r="R73" s="78">
        <v>45</v>
      </c>
      <c r="S73" s="85">
        <v>740</v>
      </c>
      <c r="T73" s="78">
        <v>71</v>
      </c>
      <c r="U73" s="83">
        <v>0.87680000000000002</v>
      </c>
      <c r="V73" s="78">
        <v>42</v>
      </c>
      <c r="W73" s="85">
        <v>17</v>
      </c>
      <c r="X73" s="85">
        <v>17</v>
      </c>
      <c r="Y73" s="86">
        <v>392</v>
      </c>
      <c r="Z73" s="83">
        <v>1.4887999999999999</v>
      </c>
      <c r="AA73" s="87">
        <v>321</v>
      </c>
      <c r="AB73" s="76">
        <f t="shared" si="1"/>
        <v>68</v>
      </c>
    </row>
    <row r="74" spans="1:28" ht="14.1" customHeight="1" x14ac:dyDescent="0.25">
      <c r="A74" s="77">
        <v>69</v>
      </c>
      <c r="B74" s="78">
        <v>42</v>
      </c>
      <c r="C74" s="79" t="s">
        <v>115</v>
      </c>
      <c r="D74" s="80" t="s">
        <v>47</v>
      </c>
      <c r="E74" s="81" t="s">
        <v>33</v>
      </c>
      <c r="F74" s="82">
        <v>42250</v>
      </c>
      <c r="G74" s="78">
        <v>81</v>
      </c>
      <c r="H74" s="83">
        <v>20.081499999999998</v>
      </c>
      <c r="I74" s="78">
        <v>82</v>
      </c>
      <c r="J74" s="84">
        <v>41.198399999999999</v>
      </c>
      <c r="K74" s="78">
        <v>64</v>
      </c>
      <c r="L74" s="83">
        <v>0.98009999999999997</v>
      </c>
      <c r="M74" s="83">
        <v>0.68189999999999995</v>
      </c>
      <c r="N74" s="83">
        <v>14.4458</v>
      </c>
      <c r="O74" s="85">
        <v>50.5625</v>
      </c>
      <c r="P74" s="78">
        <v>99</v>
      </c>
      <c r="Q74" s="86">
        <v>5891</v>
      </c>
      <c r="R74" s="78">
        <v>30</v>
      </c>
      <c r="S74" s="85">
        <v>1183</v>
      </c>
      <c r="T74" s="78">
        <v>44</v>
      </c>
      <c r="U74" s="83">
        <v>1.431</v>
      </c>
      <c r="V74" s="78">
        <v>31</v>
      </c>
      <c r="W74" s="85">
        <v>48</v>
      </c>
      <c r="X74" s="85">
        <v>28</v>
      </c>
      <c r="Y74" s="86">
        <v>563</v>
      </c>
      <c r="Z74" s="83">
        <v>1.2593000000000001</v>
      </c>
      <c r="AA74" s="87">
        <v>323</v>
      </c>
      <c r="AB74" s="76">
        <f t="shared" si="1"/>
        <v>69</v>
      </c>
    </row>
    <row r="75" spans="1:28" ht="14.1" customHeight="1" x14ac:dyDescent="0.25">
      <c r="A75" s="88">
        <v>70</v>
      </c>
      <c r="B75" s="89">
        <v>126</v>
      </c>
      <c r="C75" s="90" t="s">
        <v>116</v>
      </c>
      <c r="D75" s="91" t="s">
        <v>106</v>
      </c>
      <c r="E75" s="92" t="s">
        <v>39</v>
      </c>
      <c r="F75" s="93">
        <v>44137.930999999997</v>
      </c>
      <c r="G75" s="89">
        <v>70</v>
      </c>
      <c r="H75" s="94">
        <v>27.2456</v>
      </c>
      <c r="I75" s="89">
        <v>47</v>
      </c>
      <c r="J75" s="95">
        <v>42.230699999999999</v>
      </c>
      <c r="K75" s="89">
        <v>60</v>
      </c>
      <c r="L75" s="94">
        <v>1.9278999999999999</v>
      </c>
      <c r="M75" s="94">
        <v>0.91390000000000005</v>
      </c>
      <c r="N75" s="94">
        <v>7.5026999999999999</v>
      </c>
      <c r="O75" s="96">
        <v>68.413799999999995</v>
      </c>
      <c r="P75" s="89">
        <v>75</v>
      </c>
      <c r="Q75" s="97">
        <v>4698</v>
      </c>
      <c r="R75" s="89">
        <v>51</v>
      </c>
      <c r="S75" s="96">
        <v>1280</v>
      </c>
      <c r="T75" s="89">
        <v>37</v>
      </c>
      <c r="U75" s="94">
        <v>0.15790000000000001</v>
      </c>
      <c r="V75" s="89">
        <v>82</v>
      </c>
      <c r="W75" s="96">
        <v>29</v>
      </c>
      <c r="X75" s="96">
        <v>29</v>
      </c>
      <c r="Y75" s="97">
        <v>394</v>
      </c>
      <c r="Z75" s="94">
        <v>0.8629</v>
      </c>
      <c r="AA75" s="98">
        <v>325</v>
      </c>
      <c r="AB75" s="76">
        <f t="shared" si="1"/>
        <v>70</v>
      </c>
    </row>
    <row r="76" spans="1:28" ht="14.1" customHeight="1" x14ac:dyDescent="0.25">
      <c r="A76" s="77">
        <v>71</v>
      </c>
      <c r="B76" s="78">
        <v>91</v>
      </c>
      <c r="C76" s="79" t="s">
        <v>117</v>
      </c>
      <c r="D76" s="80" t="s">
        <v>70</v>
      </c>
      <c r="E76" s="81" t="s">
        <v>39</v>
      </c>
      <c r="F76" s="82">
        <v>43605.633800000003</v>
      </c>
      <c r="G76" s="78">
        <v>73</v>
      </c>
      <c r="H76" s="83">
        <v>8.3164999999999996</v>
      </c>
      <c r="I76" s="78">
        <v>123</v>
      </c>
      <c r="J76" s="84">
        <v>16.2288</v>
      </c>
      <c r="K76" s="78">
        <v>125</v>
      </c>
      <c r="L76" s="83">
        <v>1.3016000000000001</v>
      </c>
      <c r="M76" s="83">
        <v>0.58050000000000002</v>
      </c>
      <c r="N76" s="83">
        <v>5.3358999999999996</v>
      </c>
      <c r="O76" s="85">
        <v>81.093999999999994</v>
      </c>
      <c r="P76" s="78">
        <v>62</v>
      </c>
      <c r="Q76" s="86">
        <v>74454</v>
      </c>
      <c r="R76" s="78">
        <v>1</v>
      </c>
      <c r="S76" s="85">
        <v>6192</v>
      </c>
      <c r="T76" s="78">
        <v>3</v>
      </c>
      <c r="U76" s="83">
        <v>0.43780000000000002</v>
      </c>
      <c r="V76" s="78">
        <v>70</v>
      </c>
      <c r="W76" s="85">
        <v>149</v>
      </c>
      <c r="X76" s="85">
        <v>142</v>
      </c>
      <c r="Y76" s="86">
        <v>873</v>
      </c>
      <c r="Z76" s="83">
        <v>1.0411999999999999</v>
      </c>
      <c r="AA76" s="87">
        <v>329</v>
      </c>
      <c r="AB76" s="76">
        <f t="shared" si="1"/>
        <v>71</v>
      </c>
    </row>
    <row r="77" spans="1:28" ht="14.1" customHeight="1" x14ac:dyDescent="0.25">
      <c r="A77" s="77">
        <v>72</v>
      </c>
      <c r="B77" s="78">
        <v>76</v>
      </c>
      <c r="C77" s="79" t="s">
        <v>118</v>
      </c>
      <c r="D77" s="80" t="s">
        <v>35</v>
      </c>
      <c r="E77" s="81" t="s">
        <v>33</v>
      </c>
      <c r="F77" s="82">
        <v>37096.7742</v>
      </c>
      <c r="G77" s="78">
        <v>88</v>
      </c>
      <c r="H77" s="83">
        <v>22.064499999999999</v>
      </c>
      <c r="I77" s="78">
        <v>75</v>
      </c>
      <c r="J77" s="84">
        <v>39.082900000000002</v>
      </c>
      <c r="K77" s="78">
        <v>74</v>
      </c>
      <c r="L77" s="83">
        <v>8.8644999999999996</v>
      </c>
      <c r="M77" s="83">
        <v>4.9161000000000001</v>
      </c>
      <c r="N77" s="83">
        <v>12.661199999999999</v>
      </c>
      <c r="O77" s="85">
        <v>63.656300000000002</v>
      </c>
      <c r="P77" s="78">
        <v>83</v>
      </c>
      <c r="Q77" s="86">
        <v>5212</v>
      </c>
      <c r="R77" s="78">
        <v>39</v>
      </c>
      <c r="S77" s="85">
        <v>1150</v>
      </c>
      <c r="T77" s="78">
        <v>45</v>
      </c>
      <c r="U77" s="83">
        <v>0.79979999999999996</v>
      </c>
      <c r="V77" s="78">
        <v>45</v>
      </c>
      <c r="W77" s="85">
        <v>32</v>
      </c>
      <c r="X77" s="85">
        <v>31</v>
      </c>
      <c r="Y77" s="86">
        <v>688</v>
      </c>
      <c r="Z77" s="83">
        <v>1.3107</v>
      </c>
      <c r="AA77" s="87">
        <v>330</v>
      </c>
      <c r="AB77" s="76">
        <f t="shared" si="1"/>
        <v>72</v>
      </c>
    </row>
    <row r="78" spans="1:28" ht="14.1" customHeight="1" x14ac:dyDescent="0.25">
      <c r="A78" s="77">
        <v>73</v>
      </c>
      <c r="B78" s="78">
        <v>65</v>
      </c>
      <c r="C78" s="79" t="s">
        <v>119</v>
      </c>
      <c r="D78" s="80" t="s">
        <v>35</v>
      </c>
      <c r="E78" s="81" t="s">
        <v>33</v>
      </c>
      <c r="F78" s="82">
        <v>46166.666700000002</v>
      </c>
      <c r="G78" s="78">
        <v>62</v>
      </c>
      <c r="H78" s="83">
        <v>27.543900000000001</v>
      </c>
      <c r="I78" s="78">
        <v>46</v>
      </c>
      <c r="J78" s="84">
        <v>47.033499999999997</v>
      </c>
      <c r="K78" s="78">
        <v>41</v>
      </c>
      <c r="L78" s="83">
        <v>6.2968000000000002</v>
      </c>
      <c r="M78" s="83">
        <v>3.4451999999999998</v>
      </c>
      <c r="N78" s="83">
        <v>8.7824000000000009</v>
      </c>
      <c r="O78" s="85">
        <v>78.833299999999994</v>
      </c>
      <c r="P78" s="78">
        <v>64</v>
      </c>
      <c r="Q78" s="86">
        <v>3017</v>
      </c>
      <c r="R78" s="78">
        <v>78</v>
      </c>
      <c r="S78" s="85">
        <v>831</v>
      </c>
      <c r="T78" s="78">
        <v>64</v>
      </c>
      <c r="U78" s="83">
        <v>0.13569999999999999</v>
      </c>
      <c r="V78" s="78">
        <v>83</v>
      </c>
      <c r="W78" s="85">
        <v>18</v>
      </c>
      <c r="X78" s="85">
        <v>18</v>
      </c>
      <c r="Y78" s="86">
        <v>555</v>
      </c>
      <c r="Z78" s="83">
        <v>0.87929999999999997</v>
      </c>
      <c r="AA78" s="87">
        <v>333</v>
      </c>
      <c r="AB78" s="76">
        <f t="shared" si="1"/>
        <v>73</v>
      </c>
    </row>
    <row r="79" spans="1:28" ht="14.1" customHeight="1" x14ac:dyDescent="0.25">
      <c r="A79" s="77">
        <v>74</v>
      </c>
      <c r="B79" s="78">
        <v>103</v>
      </c>
      <c r="C79" s="79" t="s">
        <v>120</v>
      </c>
      <c r="D79" s="80" t="s">
        <v>38</v>
      </c>
      <c r="E79" s="81" t="s">
        <v>36</v>
      </c>
      <c r="F79" s="82">
        <v>44210.526299999998</v>
      </c>
      <c r="G79" s="78">
        <v>69</v>
      </c>
      <c r="H79" s="83">
        <v>33.3996</v>
      </c>
      <c r="I79" s="78">
        <v>20</v>
      </c>
      <c r="J79" s="84">
        <v>53.161000000000001</v>
      </c>
      <c r="K79" s="78">
        <v>16</v>
      </c>
      <c r="L79" s="83">
        <v>5.41</v>
      </c>
      <c r="M79" s="83">
        <v>4.3869999999999996</v>
      </c>
      <c r="N79" s="83">
        <v>12.5707</v>
      </c>
      <c r="O79" s="85">
        <v>70.368399999999994</v>
      </c>
      <c r="P79" s="78">
        <v>73</v>
      </c>
      <c r="Q79" s="86">
        <v>2515</v>
      </c>
      <c r="R79" s="78">
        <v>91</v>
      </c>
      <c r="S79" s="85">
        <v>840</v>
      </c>
      <c r="T79" s="78">
        <v>62</v>
      </c>
      <c r="U79" s="83">
        <v>0.19550000000000001</v>
      </c>
      <c r="V79" s="78">
        <v>80</v>
      </c>
      <c r="W79" s="85">
        <v>19</v>
      </c>
      <c r="X79" s="85">
        <v>19</v>
      </c>
      <c r="Y79" s="86">
        <v>326</v>
      </c>
      <c r="Z79" s="83">
        <v>0.60980000000000001</v>
      </c>
      <c r="AA79" s="87">
        <v>333</v>
      </c>
      <c r="AB79" s="76">
        <f t="shared" si="1"/>
        <v>74</v>
      </c>
    </row>
    <row r="80" spans="1:28" ht="14.1" customHeight="1" x14ac:dyDescent="0.25">
      <c r="A80" s="77">
        <v>75</v>
      </c>
      <c r="B80" s="78">
        <v>19</v>
      </c>
      <c r="C80" s="79" t="s">
        <v>121</v>
      </c>
      <c r="D80" s="80" t="s">
        <v>35</v>
      </c>
      <c r="E80" s="81" t="s">
        <v>33</v>
      </c>
      <c r="F80" s="82">
        <v>45875</v>
      </c>
      <c r="G80" s="78">
        <v>65</v>
      </c>
      <c r="H80" s="83">
        <v>12.136200000000001</v>
      </c>
      <c r="I80" s="78">
        <v>116</v>
      </c>
      <c r="J80" s="84">
        <v>30.456299999999999</v>
      </c>
      <c r="K80" s="78">
        <v>107</v>
      </c>
      <c r="L80" s="83">
        <v>2.0023</v>
      </c>
      <c r="M80" s="83">
        <v>1.1691</v>
      </c>
      <c r="N80" s="83">
        <v>9.6972000000000005</v>
      </c>
      <c r="O80" s="85">
        <v>115.125</v>
      </c>
      <c r="P80" s="78">
        <v>31</v>
      </c>
      <c r="Q80" s="86">
        <v>6048</v>
      </c>
      <c r="R80" s="78">
        <v>27</v>
      </c>
      <c r="S80" s="85">
        <v>734</v>
      </c>
      <c r="T80" s="78">
        <v>72</v>
      </c>
      <c r="U80" s="83">
        <v>-0.1085</v>
      </c>
      <c r="V80" s="78">
        <v>103</v>
      </c>
      <c r="W80" s="85">
        <v>16</v>
      </c>
      <c r="X80" s="85">
        <v>16</v>
      </c>
      <c r="Y80" s="86">
        <v>778</v>
      </c>
      <c r="Z80" s="83">
        <v>1.4607000000000001</v>
      </c>
      <c r="AA80" s="87">
        <v>342</v>
      </c>
      <c r="AB80" s="76">
        <f t="shared" si="1"/>
        <v>75</v>
      </c>
    </row>
    <row r="81" spans="1:28" ht="14.1" customHeight="1" x14ac:dyDescent="0.25">
      <c r="A81" s="77">
        <v>76</v>
      </c>
      <c r="B81" s="78">
        <v>97</v>
      </c>
      <c r="C81" s="79" t="s">
        <v>76</v>
      </c>
      <c r="D81" s="80" t="s">
        <v>106</v>
      </c>
      <c r="E81" s="81" t="s">
        <v>122</v>
      </c>
      <c r="F81" s="82">
        <v>41000</v>
      </c>
      <c r="G81" s="78">
        <v>82</v>
      </c>
      <c r="H81" s="83">
        <v>21.909700000000001</v>
      </c>
      <c r="I81" s="78">
        <v>77</v>
      </c>
      <c r="J81" s="84">
        <v>40.095100000000002</v>
      </c>
      <c r="K81" s="78">
        <v>72</v>
      </c>
      <c r="L81" s="83">
        <v>3.6109</v>
      </c>
      <c r="M81" s="83">
        <v>2.7252000000000001</v>
      </c>
      <c r="N81" s="83">
        <v>9.8652999999999995</v>
      </c>
      <c r="O81" s="85">
        <v>54.7027</v>
      </c>
      <c r="P81" s="78">
        <v>96</v>
      </c>
      <c r="Q81" s="86">
        <v>5048</v>
      </c>
      <c r="R81" s="78">
        <v>42</v>
      </c>
      <c r="S81" s="85">
        <v>1106</v>
      </c>
      <c r="T81" s="78">
        <v>50</v>
      </c>
      <c r="U81" s="83">
        <v>0.67279999999999995</v>
      </c>
      <c r="V81" s="78">
        <v>59</v>
      </c>
      <c r="W81" s="85">
        <v>37</v>
      </c>
      <c r="X81" s="85">
        <v>26</v>
      </c>
      <c r="Y81" s="86">
        <v>105</v>
      </c>
      <c r="Z81" s="83">
        <v>0.93330000000000002</v>
      </c>
      <c r="AA81" s="87">
        <v>356</v>
      </c>
      <c r="AB81" s="76">
        <f t="shared" si="1"/>
        <v>76</v>
      </c>
    </row>
    <row r="82" spans="1:28" ht="14.1" customHeight="1" x14ac:dyDescent="0.25">
      <c r="A82" s="77">
        <v>77</v>
      </c>
      <c r="B82" s="78">
        <v>46</v>
      </c>
      <c r="C82" s="79" t="s">
        <v>123</v>
      </c>
      <c r="D82" s="80" t="s">
        <v>38</v>
      </c>
      <c r="E82" s="81" t="s">
        <v>36</v>
      </c>
      <c r="F82" s="82">
        <v>43276.315799999997</v>
      </c>
      <c r="G82" s="78">
        <v>76</v>
      </c>
      <c r="H82" s="83">
        <v>20.068300000000001</v>
      </c>
      <c r="I82" s="78">
        <v>83</v>
      </c>
      <c r="J82" s="84">
        <v>37.824199999999998</v>
      </c>
      <c r="K82" s="78">
        <v>84</v>
      </c>
      <c r="L82" s="83">
        <v>0.75770000000000004</v>
      </c>
      <c r="M82" s="83">
        <v>0.2361</v>
      </c>
      <c r="N82" s="83">
        <v>11.121499999999999</v>
      </c>
      <c r="O82" s="85">
        <v>34.631300000000003</v>
      </c>
      <c r="P82" s="78">
        <v>120</v>
      </c>
      <c r="Q82" s="86">
        <v>16389</v>
      </c>
      <c r="R82" s="78">
        <v>6</v>
      </c>
      <c r="S82" s="85">
        <v>3289</v>
      </c>
      <c r="T82" s="78">
        <v>7</v>
      </c>
      <c r="U82" s="83">
        <v>0.3634</v>
      </c>
      <c r="V82" s="78">
        <v>74</v>
      </c>
      <c r="W82" s="85">
        <v>179</v>
      </c>
      <c r="X82" s="85">
        <v>76</v>
      </c>
      <c r="Y82" s="86">
        <v>1964</v>
      </c>
      <c r="Z82" s="83">
        <v>1.2016</v>
      </c>
      <c r="AA82" s="87">
        <v>359</v>
      </c>
      <c r="AB82" s="76">
        <f t="shared" si="1"/>
        <v>77</v>
      </c>
    </row>
    <row r="83" spans="1:28" ht="14.1" customHeight="1" x14ac:dyDescent="0.25">
      <c r="A83" s="77">
        <v>78</v>
      </c>
      <c r="B83" s="78">
        <v>63</v>
      </c>
      <c r="C83" s="79" t="s">
        <v>124</v>
      </c>
      <c r="D83" s="80" t="s">
        <v>38</v>
      </c>
      <c r="E83" s="81" t="s">
        <v>36</v>
      </c>
      <c r="F83" s="82">
        <v>28142.857100000001</v>
      </c>
      <c r="G83" s="78">
        <v>103</v>
      </c>
      <c r="H83" s="83">
        <v>19.8139</v>
      </c>
      <c r="I83" s="78">
        <v>84</v>
      </c>
      <c r="J83" s="84">
        <v>32.511899999999997</v>
      </c>
      <c r="K83" s="78">
        <v>102</v>
      </c>
      <c r="L83" s="83">
        <v>8.1173000000000002</v>
      </c>
      <c r="M83" s="83">
        <v>5.2622999999999998</v>
      </c>
      <c r="N83" s="83">
        <v>1.8383</v>
      </c>
      <c r="O83" s="85">
        <v>46.178600000000003</v>
      </c>
      <c r="P83" s="78">
        <v>105</v>
      </c>
      <c r="Q83" s="86">
        <v>3977</v>
      </c>
      <c r="R83" s="78">
        <v>63</v>
      </c>
      <c r="S83" s="85">
        <v>788</v>
      </c>
      <c r="T83" s="78">
        <v>68</v>
      </c>
      <c r="U83" s="83">
        <v>3.7302</v>
      </c>
      <c r="V83" s="78">
        <v>5</v>
      </c>
      <c r="W83" s="85">
        <v>28</v>
      </c>
      <c r="X83" s="85">
        <v>28</v>
      </c>
      <c r="Y83" s="86">
        <v>296</v>
      </c>
      <c r="Z83" s="83">
        <v>0.73650000000000004</v>
      </c>
      <c r="AA83" s="87">
        <v>360</v>
      </c>
      <c r="AB83" s="76">
        <f t="shared" si="1"/>
        <v>78</v>
      </c>
    </row>
    <row r="84" spans="1:28" ht="14.1" customHeight="1" x14ac:dyDescent="0.25">
      <c r="A84" s="77">
        <v>79</v>
      </c>
      <c r="B84" s="78" t="s">
        <v>40</v>
      </c>
      <c r="C84" s="79" t="s">
        <v>125</v>
      </c>
      <c r="D84" s="80" t="s">
        <v>38</v>
      </c>
      <c r="E84" s="81" t="s">
        <v>36</v>
      </c>
      <c r="F84" s="82">
        <v>37600</v>
      </c>
      <c r="G84" s="78">
        <v>86</v>
      </c>
      <c r="H84" s="83">
        <v>26.572399999999998</v>
      </c>
      <c r="I84" s="78">
        <v>51</v>
      </c>
      <c r="J84" s="84">
        <v>37.915199999999999</v>
      </c>
      <c r="K84" s="78">
        <v>83</v>
      </c>
      <c r="L84" s="83">
        <v>4.6447000000000003</v>
      </c>
      <c r="M84" s="83">
        <v>1.6194999999999999</v>
      </c>
      <c r="N84" s="83">
        <v>7.1150000000000002</v>
      </c>
      <c r="O84" s="85">
        <v>53.65</v>
      </c>
      <c r="P84" s="78">
        <v>97</v>
      </c>
      <c r="Q84" s="86">
        <v>2830</v>
      </c>
      <c r="R84" s="78">
        <v>85</v>
      </c>
      <c r="S84" s="85">
        <v>752</v>
      </c>
      <c r="T84" s="78">
        <v>70</v>
      </c>
      <c r="U84" s="83">
        <v>0.86990000000000001</v>
      </c>
      <c r="V84" s="78">
        <v>43</v>
      </c>
      <c r="W84" s="85">
        <v>20</v>
      </c>
      <c r="X84" s="85">
        <v>20</v>
      </c>
      <c r="Y84" s="86">
        <v>350</v>
      </c>
      <c r="Z84" s="83">
        <v>1.0466</v>
      </c>
      <c r="AA84" s="87">
        <v>362</v>
      </c>
      <c r="AB84" s="76">
        <f t="shared" si="1"/>
        <v>79</v>
      </c>
    </row>
    <row r="85" spans="1:28" ht="14.1" customHeight="1" x14ac:dyDescent="0.25">
      <c r="A85" s="88">
        <v>80</v>
      </c>
      <c r="B85" s="89">
        <v>80</v>
      </c>
      <c r="C85" s="90" t="s">
        <v>126</v>
      </c>
      <c r="D85" s="91" t="s">
        <v>35</v>
      </c>
      <c r="E85" s="92" t="s">
        <v>33</v>
      </c>
      <c r="F85" s="93">
        <v>47833.333299999998</v>
      </c>
      <c r="G85" s="89">
        <v>60</v>
      </c>
      <c r="H85" s="94">
        <v>18.2454</v>
      </c>
      <c r="I85" s="89">
        <v>92</v>
      </c>
      <c r="J85" s="95">
        <v>39.7012</v>
      </c>
      <c r="K85" s="89">
        <v>73</v>
      </c>
      <c r="L85" s="94">
        <v>22.683299999999999</v>
      </c>
      <c r="M85" s="94">
        <v>11.35</v>
      </c>
      <c r="N85" s="94">
        <v>8.4326000000000008</v>
      </c>
      <c r="O85" s="96">
        <v>104.08329999999999</v>
      </c>
      <c r="P85" s="89">
        <v>39</v>
      </c>
      <c r="Q85" s="97">
        <v>3146</v>
      </c>
      <c r="R85" s="89">
        <v>72</v>
      </c>
      <c r="S85" s="96">
        <v>574</v>
      </c>
      <c r="T85" s="89">
        <v>81</v>
      </c>
      <c r="U85" s="94">
        <v>-0.15379999999999999</v>
      </c>
      <c r="V85" s="89">
        <v>104</v>
      </c>
      <c r="W85" s="96">
        <v>12</v>
      </c>
      <c r="X85" s="96">
        <v>12</v>
      </c>
      <c r="Y85" s="97">
        <v>473</v>
      </c>
      <c r="Z85" s="94">
        <v>1.4588000000000001</v>
      </c>
      <c r="AA85" s="98">
        <v>367</v>
      </c>
      <c r="AB85" s="76">
        <f t="shared" si="1"/>
        <v>80</v>
      </c>
    </row>
    <row r="86" spans="1:28" ht="14.1" customHeight="1" x14ac:dyDescent="0.25">
      <c r="A86" s="77">
        <v>81</v>
      </c>
      <c r="B86" s="78">
        <v>87</v>
      </c>
      <c r="C86" s="79" t="s">
        <v>127</v>
      </c>
      <c r="D86" s="80" t="s">
        <v>47</v>
      </c>
      <c r="E86" s="81" t="s">
        <v>36</v>
      </c>
      <c r="F86" s="82">
        <v>49500</v>
      </c>
      <c r="G86" s="78">
        <v>59</v>
      </c>
      <c r="H86" s="83">
        <v>25.871099999999998</v>
      </c>
      <c r="I86" s="78">
        <v>57</v>
      </c>
      <c r="J86" s="84">
        <v>40.418100000000003</v>
      </c>
      <c r="K86" s="78">
        <v>70</v>
      </c>
      <c r="L86" s="83">
        <v>73.722200000000001</v>
      </c>
      <c r="M86" s="83">
        <v>53.555599999999998</v>
      </c>
      <c r="N86" s="83">
        <v>4.4775999999999998</v>
      </c>
      <c r="O86" s="85">
        <v>77.333299999999994</v>
      </c>
      <c r="P86" s="78">
        <v>66</v>
      </c>
      <c r="Q86" s="86">
        <v>1148</v>
      </c>
      <c r="R86" s="78">
        <v>118</v>
      </c>
      <c r="S86" s="85">
        <v>297</v>
      </c>
      <c r="T86" s="78">
        <v>110</v>
      </c>
      <c r="U86" s="83">
        <v>0.44940000000000002</v>
      </c>
      <c r="V86" s="78">
        <v>69</v>
      </c>
      <c r="W86" s="85">
        <v>6</v>
      </c>
      <c r="X86" s="85">
        <v>6</v>
      </c>
      <c r="Y86" s="86">
        <v>141</v>
      </c>
      <c r="Z86" s="83">
        <v>1.4184000000000001</v>
      </c>
      <c r="AA86" s="87">
        <v>369</v>
      </c>
      <c r="AB86" s="76">
        <f t="shared" si="1"/>
        <v>81</v>
      </c>
    </row>
    <row r="87" spans="1:28" ht="14.1" customHeight="1" x14ac:dyDescent="0.25">
      <c r="A87" s="77">
        <v>82</v>
      </c>
      <c r="B87" s="78">
        <v>108</v>
      </c>
      <c r="C87" s="79" t="s">
        <v>128</v>
      </c>
      <c r="D87" s="80" t="s">
        <v>35</v>
      </c>
      <c r="E87" s="81" t="s">
        <v>33</v>
      </c>
      <c r="F87" s="82">
        <v>24342.857100000001</v>
      </c>
      <c r="G87" s="78">
        <v>110</v>
      </c>
      <c r="H87" s="83">
        <v>14.9369</v>
      </c>
      <c r="I87" s="78">
        <v>107</v>
      </c>
      <c r="J87" s="84">
        <v>30.785399999999999</v>
      </c>
      <c r="K87" s="78">
        <v>105</v>
      </c>
      <c r="L87" s="83">
        <v>3.4087999999999998</v>
      </c>
      <c r="M87" s="83">
        <v>1.47</v>
      </c>
      <c r="N87" s="83">
        <v>15.3752</v>
      </c>
      <c r="O87" s="85">
        <v>50.171399999999998</v>
      </c>
      <c r="P87" s="78">
        <v>100</v>
      </c>
      <c r="Q87" s="86">
        <v>5704</v>
      </c>
      <c r="R87" s="78">
        <v>34</v>
      </c>
      <c r="S87" s="85">
        <v>852</v>
      </c>
      <c r="T87" s="78">
        <v>59</v>
      </c>
      <c r="U87" s="83">
        <v>1.8479000000000001</v>
      </c>
      <c r="V87" s="78">
        <v>19</v>
      </c>
      <c r="W87" s="85">
        <v>35</v>
      </c>
      <c r="X87" s="85">
        <v>35</v>
      </c>
      <c r="Y87" s="86">
        <v>622</v>
      </c>
      <c r="Z87" s="83">
        <v>1.1745000000000001</v>
      </c>
      <c r="AA87" s="87">
        <v>370</v>
      </c>
      <c r="AB87" s="76">
        <f t="shared" si="1"/>
        <v>82</v>
      </c>
    </row>
    <row r="88" spans="1:28" ht="14.1" customHeight="1" x14ac:dyDescent="0.25">
      <c r="A88" s="77">
        <v>83</v>
      </c>
      <c r="B88" s="78">
        <v>86</v>
      </c>
      <c r="C88" s="79" t="s">
        <v>129</v>
      </c>
      <c r="D88" s="80" t="s">
        <v>38</v>
      </c>
      <c r="E88" s="81" t="s">
        <v>39</v>
      </c>
      <c r="F88" s="82">
        <v>32620</v>
      </c>
      <c r="G88" s="78">
        <v>94</v>
      </c>
      <c r="H88" s="83">
        <v>20.091200000000001</v>
      </c>
      <c r="I88" s="78">
        <v>81</v>
      </c>
      <c r="J88" s="84">
        <v>34.947000000000003</v>
      </c>
      <c r="K88" s="78">
        <v>90</v>
      </c>
      <c r="L88" s="83">
        <v>5.9161000000000001</v>
      </c>
      <c r="M88" s="83">
        <v>3.0653999999999999</v>
      </c>
      <c r="N88" s="83">
        <v>5.2229999999999999</v>
      </c>
      <c r="O88" s="85">
        <v>56.74</v>
      </c>
      <c r="P88" s="78">
        <v>94</v>
      </c>
      <c r="Q88" s="86">
        <v>8118</v>
      </c>
      <c r="R88" s="78">
        <v>17</v>
      </c>
      <c r="S88" s="85">
        <v>1631</v>
      </c>
      <c r="T88" s="78">
        <v>24</v>
      </c>
      <c r="U88" s="83">
        <v>0.112</v>
      </c>
      <c r="V88" s="78">
        <v>86</v>
      </c>
      <c r="W88" s="85">
        <v>50</v>
      </c>
      <c r="X88" s="85">
        <v>50</v>
      </c>
      <c r="Y88" s="86">
        <v>824</v>
      </c>
      <c r="Z88" s="83">
        <v>1.1759999999999999</v>
      </c>
      <c r="AA88" s="87">
        <v>372</v>
      </c>
      <c r="AB88" s="76">
        <f t="shared" si="1"/>
        <v>83</v>
      </c>
    </row>
    <row r="89" spans="1:28" ht="14.1" customHeight="1" x14ac:dyDescent="0.25">
      <c r="A89" s="77">
        <v>84</v>
      </c>
      <c r="B89" s="78">
        <v>95</v>
      </c>
      <c r="C89" s="79" t="s">
        <v>130</v>
      </c>
      <c r="D89" s="80" t="s">
        <v>38</v>
      </c>
      <c r="E89" s="81" t="s">
        <v>36</v>
      </c>
      <c r="F89" s="82">
        <v>40080</v>
      </c>
      <c r="G89" s="78">
        <v>84</v>
      </c>
      <c r="H89" s="83">
        <v>22.871500000000001</v>
      </c>
      <c r="I89" s="78">
        <v>73</v>
      </c>
      <c r="J89" s="84">
        <v>33.919199999999996</v>
      </c>
      <c r="K89" s="78">
        <v>97</v>
      </c>
      <c r="L89" s="83">
        <v>12.571400000000001</v>
      </c>
      <c r="M89" s="83">
        <v>7.6311999999999998</v>
      </c>
      <c r="N89" s="83">
        <v>4.5141999999999998</v>
      </c>
      <c r="O89" s="85">
        <v>59.44</v>
      </c>
      <c r="P89" s="78">
        <v>88</v>
      </c>
      <c r="Q89" s="86">
        <v>4381</v>
      </c>
      <c r="R89" s="78">
        <v>54</v>
      </c>
      <c r="S89" s="85">
        <v>1002</v>
      </c>
      <c r="T89" s="78">
        <v>53</v>
      </c>
      <c r="U89" s="83">
        <v>0.29110000000000003</v>
      </c>
      <c r="V89" s="78">
        <v>76</v>
      </c>
      <c r="W89" s="85">
        <v>25</v>
      </c>
      <c r="X89" s="85">
        <v>25</v>
      </c>
      <c r="Y89" s="86">
        <v>542</v>
      </c>
      <c r="Z89" s="83">
        <v>0.83550000000000002</v>
      </c>
      <c r="AA89" s="87">
        <v>375</v>
      </c>
      <c r="AB89" s="76">
        <f t="shared" si="1"/>
        <v>84</v>
      </c>
    </row>
    <row r="90" spans="1:28" ht="14.1" customHeight="1" x14ac:dyDescent="0.25">
      <c r="A90" s="77">
        <v>85</v>
      </c>
      <c r="B90" s="78">
        <v>72</v>
      </c>
      <c r="C90" s="79" t="s">
        <v>131</v>
      </c>
      <c r="D90" s="80" t="s">
        <v>47</v>
      </c>
      <c r="E90" s="81" t="s">
        <v>36</v>
      </c>
      <c r="F90" s="82">
        <v>43615.384599999998</v>
      </c>
      <c r="G90" s="78">
        <v>72</v>
      </c>
      <c r="H90" s="83">
        <v>18.856000000000002</v>
      </c>
      <c r="I90" s="78">
        <v>90</v>
      </c>
      <c r="J90" s="84">
        <v>30.5288</v>
      </c>
      <c r="K90" s="78">
        <v>106</v>
      </c>
      <c r="L90" s="83">
        <v>2.0440999999999998</v>
      </c>
      <c r="M90" s="83">
        <v>1.2794000000000001</v>
      </c>
      <c r="N90" s="83">
        <v>8.9184999999999999</v>
      </c>
      <c r="O90" s="85">
        <v>70.615399999999994</v>
      </c>
      <c r="P90" s="78">
        <v>70</v>
      </c>
      <c r="Q90" s="86">
        <v>3007</v>
      </c>
      <c r="R90" s="78">
        <v>79</v>
      </c>
      <c r="S90" s="85">
        <v>567</v>
      </c>
      <c r="T90" s="78">
        <v>83</v>
      </c>
      <c r="U90" s="83">
        <v>0.51619999999999999</v>
      </c>
      <c r="V90" s="78">
        <v>64</v>
      </c>
      <c r="W90" s="85">
        <v>13</v>
      </c>
      <c r="X90" s="85">
        <v>13</v>
      </c>
      <c r="Y90" s="86">
        <v>361</v>
      </c>
      <c r="Z90" s="83">
        <v>1.2769999999999999</v>
      </c>
      <c r="AA90" s="87">
        <v>375</v>
      </c>
      <c r="AB90" s="76">
        <f t="shared" si="1"/>
        <v>85</v>
      </c>
    </row>
    <row r="91" spans="1:28" ht="14.1" customHeight="1" x14ac:dyDescent="0.25">
      <c r="A91" s="77">
        <v>86</v>
      </c>
      <c r="B91" s="78">
        <v>58</v>
      </c>
      <c r="C91" s="79" t="s">
        <v>132</v>
      </c>
      <c r="D91" s="80" t="s">
        <v>51</v>
      </c>
      <c r="E91" s="81" t="s">
        <v>33</v>
      </c>
      <c r="F91" s="82">
        <v>44384.615400000002</v>
      </c>
      <c r="G91" s="78">
        <v>68</v>
      </c>
      <c r="H91" s="83">
        <v>31.913699999999999</v>
      </c>
      <c r="I91" s="78">
        <v>26</v>
      </c>
      <c r="J91" s="84">
        <v>44.579599999999999</v>
      </c>
      <c r="K91" s="78">
        <v>51</v>
      </c>
      <c r="L91" s="83">
        <v>8.1917000000000009</v>
      </c>
      <c r="M91" s="83">
        <v>4.2591000000000001</v>
      </c>
      <c r="N91" s="83">
        <v>1.6074999999999999</v>
      </c>
      <c r="O91" s="85">
        <v>62</v>
      </c>
      <c r="P91" s="78">
        <v>85</v>
      </c>
      <c r="Q91" s="86">
        <v>1808</v>
      </c>
      <c r="R91" s="78">
        <v>102</v>
      </c>
      <c r="S91" s="85">
        <v>577</v>
      </c>
      <c r="T91" s="78">
        <v>80</v>
      </c>
      <c r="U91" s="83">
        <v>-3.5000000000000003E-2</v>
      </c>
      <c r="V91" s="78">
        <v>100</v>
      </c>
      <c r="W91" s="85">
        <v>13</v>
      </c>
      <c r="X91" s="85">
        <v>13</v>
      </c>
      <c r="Y91" s="86">
        <v>335</v>
      </c>
      <c r="Z91" s="83">
        <v>1.1641999999999999</v>
      </c>
      <c r="AA91" s="87">
        <v>381</v>
      </c>
      <c r="AB91" s="76">
        <f t="shared" si="1"/>
        <v>86</v>
      </c>
    </row>
    <row r="92" spans="1:28" ht="14.1" customHeight="1" x14ac:dyDescent="0.25">
      <c r="A92" s="77">
        <v>87</v>
      </c>
      <c r="B92" s="78" t="s">
        <v>40</v>
      </c>
      <c r="C92" s="79" t="s">
        <v>133</v>
      </c>
      <c r="D92" s="80" t="s">
        <v>35</v>
      </c>
      <c r="E92" s="81" t="s">
        <v>33</v>
      </c>
      <c r="F92" s="82">
        <v>40142.857100000001</v>
      </c>
      <c r="G92" s="78">
        <v>83</v>
      </c>
      <c r="H92" s="83">
        <v>25.5609</v>
      </c>
      <c r="I92" s="78">
        <v>61</v>
      </c>
      <c r="J92" s="84">
        <v>43.875100000000003</v>
      </c>
      <c r="K92" s="78">
        <v>53</v>
      </c>
      <c r="L92" s="83">
        <v>2.5427</v>
      </c>
      <c r="M92" s="83">
        <v>1.5593999999999999</v>
      </c>
      <c r="N92" s="83">
        <v>7.3377999999999997</v>
      </c>
      <c r="O92" s="85">
        <v>62.912999999999997</v>
      </c>
      <c r="P92" s="78">
        <v>84</v>
      </c>
      <c r="Q92" s="86">
        <v>3298</v>
      </c>
      <c r="R92" s="78">
        <v>71</v>
      </c>
      <c r="S92" s="85">
        <v>843</v>
      </c>
      <c r="T92" s="78">
        <v>61</v>
      </c>
      <c r="U92" s="83">
        <v>4.5600000000000002E-2</v>
      </c>
      <c r="V92" s="78">
        <v>88</v>
      </c>
      <c r="W92" s="85">
        <v>23</v>
      </c>
      <c r="X92" s="85">
        <v>21</v>
      </c>
      <c r="Y92" s="86">
        <v>408</v>
      </c>
      <c r="Z92" s="83">
        <v>1.5517000000000001</v>
      </c>
      <c r="AA92" s="87">
        <v>387</v>
      </c>
      <c r="AB92" s="76">
        <f t="shared" si="1"/>
        <v>87</v>
      </c>
    </row>
    <row r="93" spans="1:28" ht="14.1" customHeight="1" x14ac:dyDescent="0.25">
      <c r="A93" s="77">
        <v>88</v>
      </c>
      <c r="B93" s="78">
        <v>85</v>
      </c>
      <c r="C93" s="79" t="s">
        <v>134</v>
      </c>
      <c r="D93" s="80" t="s">
        <v>53</v>
      </c>
      <c r="E93" s="81" t="s">
        <v>122</v>
      </c>
      <c r="F93" s="82">
        <v>28650.6024</v>
      </c>
      <c r="G93" s="78">
        <v>102</v>
      </c>
      <c r="H93" s="83">
        <v>11.687200000000001</v>
      </c>
      <c r="I93" s="78">
        <v>117</v>
      </c>
      <c r="J93" s="84">
        <v>19.486899999999999</v>
      </c>
      <c r="K93" s="78">
        <v>123</v>
      </c>
      <c r="L93" s="83">
        <v>1.9981</v>
      </c>
      <c r="M93" s="83">
        <v>1.2282999999999999</v>
      </c>
      <c r="N93" s="83">
        <v>4.1467000000000001</v>
      </c>
      <c r="O93" s="85">
        <v>47.015799999999999</v>
      </c>
      <c r="P93" s="78">
        <v>101</v>
      </c>
      <c r="Q93" s="86">
        <v>61041</v>
      </c>
      <c r="R93" s="78">
        <v>2</v>
      </c>
      <c r="S93" s="85">
        <v>7134</v>
      </c>
      <c r="T93" s="78">
        <v>2</v>
      </c>
      <c r="U93" s="83">
        <v>0.45040000000000002</v>
      </c>
      <c r="V93" s="78">
        <v>68</v>
      </c>
      <c r="W93" s="85">
        <v>253</v>
      </c>
      <c r="X93" s="85">
        <v>249</v>
      </c>
      <c r="Y93" s="86">
        <v>1167</v>
      </c>
      <c r="Z93" s="83">
        <v>0.83760000000000001</v>
      </c>
      <c r="AA93" s="87">
        <v>390</v>
      </c>
      <c r="AB93" s="76">
        <f t="shared" si="1"/>
        <v>88</v>
      </c>
    </row>
    <row r="94" spans="1:28" ht="14.1" customHeight="1" x14ac:dyDescent="0.25">
      <c r="A94" s="77">
        <v>89</v>
      </c>
      <c r="B94" s="78" t="s">
        <v>40</v>
      </c>
      <c r="C94" s="79" t="s">
        <v>135</v>
      </c>
      <c r="D94" s="80" t="s">
        <v>35</v>
      </c>
      <c r="E94" s="81" t="s">
        <v>33</v>
      </c>
      <c r="F94" s="82">
        <v>37913.0435</v>
      </c>
      <c r="G94" s="78">
        <v>85</v>
      </c>
      <c r="H94" s="83">
        <v>26.328499999999998</v>
      </c>
      <c r="I94" s="78">
        <v>53</v>
      </c>
      <c r="J94" s="84">
        <v>42.753599999999999</v>
      </c>
      <c r="K94" s="78">
        <v>58</v>
      </c>
      <c r="L94" s="83">
        <v>15.3775</v>
      </c>
      <c r="M94" s="83">
        <v>9.2052999999999994</v>
      </c>
      <c r="N94" s="83">
        <v>4.2271000000000001</v>
      </c>
      <c r="O94" s="85">
        <v>61.565199999999997</v>
      </c>
      <c r="P94" s="78">
        <v>87</v>
      </c>
      <c r="Q94" s="86">
        <v>3312</v>
      </c>
      <c r="R94" s="78">
        <v>70</v>
      </c>
      <c r="S94" s="85">
        <v>872</v>
      </c>
      <c r="T94" s="78">
        <v>57</v>
      </c>
      <c r="U94" s="83">
        <v>-0.33629999999999999</v>
      </c>
      <c r="V94" s="78">
        <v>108</v>
      </c>
      <c r="W94" s="85">
        <v>23</v>
      </c>
      <c r="X94" s="85">
        <v>23</v>
      </c>
      <c r="Y94" s="86">
        <v>536</v>
      </c>
      <c r="Z94" s="83">
        <v>1.056</v>
      </c>
      <c r="AA94" s="87">
        <v>403</v>
      </c>
      <c r="AB94" s="76">
        <f t="shared" si="1"/>
        <v>89</v>
      </c>
    </row>
    <row r="95" spans="1:28" ht="14.1" customHeight="1" x14ac:dyDescent="0.25">
      <c r="A95" s="77">
        <v>90</v>
      </c>
      <c r="B95" s="78">
        <v>77</v>
      </c>
      <c r="C95" s="79" t="s">
        <v>136</v>
      </c>
      <c r="D95" s="80" t="s">
        <v>51</v>
      </c>
      <c r="E95" s="81" t="s">
        <v>33</v>
      </c>
      <c r="F95" s="82">
        <v>43400</v>
      </c>
      <c r="G95" s="78">
        <v>75</v>
      </c>
      <c r="H95" s="83">
        <v>17.845400000000001</v>
      </c>
      <c r="I95" s="78">
        <v>96</v>
      </c>
      <c r="J95" s="84">
        <v>38.075699999999998</v>
      </c>
      <c r="K95" s="78">
        <v>81</v>
      </c>
      <c r="L95" s="83">
        <v>1.1924999999999999</v>
      </c>
      <c r="M95" s="83">
        <v>1.1551</v>
      </c>
      <c r="N95" s="83">
        <v>10.773</v>
      </c>
      <c r="O95" s="85">
        <v>92.6</v>
      </c>
      <c r="P95" s="78">
        <v>51</v>
      </c>
      <c r="Q95" s="86">
        <v>1216</v>
      </c>
      <c r="R95" s="78">
        <v>113</v>
      </c>
      <c r="S95" s="85">
        <v>217</v>
      </c>
      <c r="T95" s="78">
        <v>117</v>
      </c>
      <c r="U95" s="83">
        <v>0.37690000000000001</v>
      </c>
      <c r="V95" s="78">
        <v>73</v>
      </c>
      <c r="W95" s="85">
        <v>5</v>
      </c>
      <c r="X95" s="85">
        <v>5</v>
      </c>
      <c r="Y95" s="86">
        <v>207</v>
      </c>
      <c r="Z95" s="83">
        <v>1.2366999999999999</v>
      </c>
      <c r="AA95" s="87">
        <v>408</v>
      </c>
      <c r="AB95" s="76">
        <f t="shared" si="1"/>
        <v>90</v>
      </c>
    </row>
    <row r="96" spans="1:28" ht="14.1" customHeight="1" x14ac:dyDescent="0.25">
      <c r="A96" s="77">
        <v>91</v>
      </c>
      <c r="B96" s="78">
        <v>82</v>
      </c>
      <c r="C96" s="79" t="s">
        <v>137</v>
      </c>
      <c r="D96" s="80" t="s">
        <v>35</v>
      </c>
      <c r="E96" s="81" t="s">
        <v>33</v>
      </c>
      <c r="F96" s="82">
        <v>27727.272700000001</v>
      </c>
      <c r="G96" s="78">
        <v>104</v>
      </c>
      <c r="H96" s="83">
        <v>7.1630000000000003</v>
      </c>
      <c r="I96" s="78">
        <v>124</v>
      </c>
      <c r="J96" s="84">
        <v>31.916399999999999</v>
      </c>
      <c r="K96" s="78">
        <v>103</v>
      </c>
      <c r="L96" s="83">
        <v>9.6209000000000007</v>
      </c>
      <c r="M96" s="83">
        <v>7.9252000000000002</v>
      </c>
      <c r="N96" s="83">
        <v>8.6945999999999994</v>
      </c>
      <c r="O96" s="85">
        <v>113.25</v>
      </c>
      <c r="P96" s="78">
        <v>33</v>
      </c>
      <c r="Q96" s="86">
        <v>4258</v>
      </c>
      <c r="R96" s="78">
        <v>57</v>
      </c>
      <c r="S96" s="85">
        <v>305</v>
      </c>
      <c r="T96" s="78">
        <v>108</v>
      </c>
      <c r="U96" s="83">
        <v>-0.20449999999999999</v>
      </c>
      <c r="V96" s="78">
        <v>106</v>
      </c>
      <c r="W96" s="85">
        <v>12</v>
      </c>
      <c r="X96" s="85">
        <v>11</v>
      </c>
      <c r="Y96" s="86">
        <v>595</v>
      </c>
      <c r="Z96" s="83">
        <v>1.5169999999999999</v>
      </c>
      <c r="AA96" s="87">
        <v>424</v>
      </c>
      <c r="AB96" s="76">
        <f t="shared" si="1"/>
        <v>91</v>
      </c>
    </row>
    <row r="97" spans="1:28" ht="14.1" customHeight="1" x14ac:dyDescent="0.25">
      <c r="A97" s="77">
        <v>92</v>
      </c>
      <c r="B97" s="78" t="s">
        <v>40</v>
      </c>
      <c r="C97" s="79" t="s">
        <v>138</v>
      </c>
      <c r="D97" s="80" t="s">
        <v>38</v>
      </c>
      <c r="E97" s="81" t="s">
        <v>39</v>
      </c>
      <c r="F97" s="82">
        <v>24218.75</v>
      </c>
      <c r="G97" s="78">
        <v>111</v>
      </c>
      <c r="H97" s="83">
        <v>25.980599999999999</v>
      </c>
      <c r="I97" s="78">
        <v>55</v>
      </c>
      <c r="J97" s="84">
        <v>38.954099999999997</v>
      </c>
      <c r="K97" s="78">
        <v>75</v>
      </c>
      <c r="L97" s="83">
        <v>4.1445999999999996</v>
      </c>
      <c r="M97" s="83">
        <v>2.5537999999999998</v>
      </c>
      <c r="N97" s="83">
        <v>-0.50449999999999995</v>
      </c>
      <c r="O97" s="85">
        <v>36.3125</v>
      </c>
      <c r="P97" s="78">
        <v>117</v>
      </c>
      <c r="Q97" s="86">
        <v>5966</v>
      </c>
      <c r="R97" s="78">
        <v>28</v>
      </c>
      <c r="S97" s="85">
        <v>1550</v>
      </c>
      <c r="T97" s="78">
        <v>26</v>
      </c>
      <c r="U97" s="83">
        <v>-0.86760000000000004</v>
      </c>
      <c r="V97" s="78">
        <v>114</v>
      </c>
      <c r="W97" s="85">
        <v>64</v>
      </c>
      <c r="X97" s="85">
        <v>64</v>
      </c>
      <c r="Y97" s="86">
        <v>587</v>
      </c>
      <c r="Z97" s="83">
        <v>1.4651000000000001</v>
      </c>
      <c r="AA97" s="87">
        <v>425</v>
      </c>
      <c r="AB97" s="76">
        <f t="shared" si="1"/>
        <v>92</v>
      </c>
    </row>
    <row r="98" spans="1:28" ht="14.1" customHeight="1" x14ac:dyDescent="0.25">
      <c r="A98" s="77">
        <v>93</v>
      </c>
      <c r="B98" s="78">
        <v>89</v>
      </c>
      <c r="C98" s="79" t="s">
        <v>139</v>
      </c>
      <c r="D98" s="80" t="s">
        <v>70</v>
      </c>
      <c r="E98" s="81" t="s">
        <v>39</v>
      </c>
      <c r="F98" s="82">
        <v>30037.037</v>
      </c>
      <c r="G98" s="78">
        <v>99</v>
      </c>
      <c r="H98" s="83">
        <v>28.179300000000001</v>
      </c>
      <c r="I98" s="78">
        <v>43</v>
      </c>
      <c r="J98" s="84">
        <v>40.653199999999998</v>
      </c>
      <c r="K98" s="78">
        <v>68</v>
      </c>
      <c r="L98" s="83">
        <v>4.7150999999999996</v>
      </c>
      <c r="M98" s="83">
        <v>2.4106000000000001</v>
      </c>
      <c r="N98" s="83">
        <v>3.1358999999999999</v>
      </c>
      <c r="O98" s="85">
        <v>43.333300000000001</v>
      </c>
      <c r="P98" s="78">
        <v>110</v>
      </c>
      <c r="Q98" s="86">
        <v>2878</v>
      </c>
      <c r="R98" s="78">
        <v>83</v>
      </c>
      <c r="S98" s="85">
        <v>811</v>
      </c>
      <c r="T98" s="78">
        <v>67</v>
      </c>
      <c r="U98" s="83">
        <v>2.2599999999999999E-2</v>
      </c>
      <c r="V98" s="78">
        <v>93</v>
      </c>
      <c r="W98" s="85">
        <v>27</v>
      </c>
      <c r="X98" s="85">
        <v>27</v>
      </c>
      <c r="Y98" s="86">
        <v>320</v>
      </c>
      <c r="Z98" s="83">
        <v>1.0374000000000001</v>
      </c>
      <c r="AA98" s="87">
        <v>428</v>
      </c>
      <c r="AB98" s="76">
        <f t="shared" si="1"/>
        <v>93</v>
      </c>
    </row>
    <row r="99" spans="1:28" ht="14.1" customHeight="1" x14ac:dyDescent="0.25">
      <c r="A99" s="77">
        <v>94</v>
      </c>
      <c r="B99" s="78">
        <v>96</v>
      </c>
      <c r="C99" s="79" t="s">
        <v>140</v>
      </c>
      <c r="D99" s="80" t="s">
        <v>38</v>
      </c>
      <c r="E99" s="81" t="s">
        <v>36</v>
      </c>
      <c r="F99" s="82">
        <v>44133.333299999998</v>
      </c>
      <c r="G99" s="78">
        <v>71</v>
      </c>
      <c r="H99" s="83">
        <v>25.491</v>
      </c>
      <c r="I99" s="78">
        <v>62</v>
      </c>
      <c r="J99" s="84">
        <v>34.077800000000003</v>
      </c>
      <c r="K99" s="78">
        <v>96</v>
      </c>
      <c r="L99" s="83">
        <v>5.4009</v>
      </c>
      <c r="M99" s="83">
        <v>3.6886999999999999</v>
      </c>
      <c r="N99" s="83">
        <v>4.3544999999999998</v>
      </c>
      <c r="O99" s="85">
        <v>59</v>
      </c>
      <c r="P99" s="78">
        <v>90</v>
      </c>
      <c r="Q99" s="86">
        <v>2597</v>
      </c>
      <c r="R99" s="78">
        <v>90</v>
      </c>
      <c r="S99" s="85">
        <v>662</v>
      </c>
      <c r="T99" s="78">
        <v>76</v>
      </c>
      <c r="U99" s="83">
        <v>-0.91759999999999997</v>
      </c>
      <c r="V99" s="78">
        <v>115</v>
      </c>
      <c r="W99" s="85">
        <v>15</v>
      </c>
      <c r="X99" s="85">
        <v>15</v>
      </c>
      <c r="Y99" s="86">
        <v>395</v>
      </c>
      <c r="Z99" s="83">
        <v>0.49109999999999998</v>
      </c>
      <c r="AA99" s="87">
        <v>428</v>
      </c>
      <c r="AB99" s="76">
        <f t="shared" si="1"/>
        <v>94</v>
      </c>
    </row>
    <row r="100" spans="1:28" ht="14.1" customHeight="1" x14ac:dyDescent="0.25">
      <c r="A100" s="77">
        <v>95</v>
      </c>
      <c r="B100" s="78">
        <v>114</v>
      </c>
      <c r="C100" s="79" t="s">
        <v>141</v>
      </c>
      <c r="D100" s="80" t="s">
        <v>70</v>
      </c>
      <c r="E100" s="81" t="s">
        <v>36</v>
      </c>
      <c r="F100" s="82">
        <v>33538.461499999998</v>
      </c>
      <c r="G100" s="78">
        <v>91</v>
      </c>
      <c r="H100" s="83">
        <v>19.403600000000001</v>
      </c>
      <c r="I100" s="78">
        <v>87</v>
      </c>
      <c r="J100" s="84">
        <v>38.629300000000001</v>
      </c>
      <c r="K100" s="78">
        <v>79</v>
      </c>
      <c r="L100" s="83">
        <v>2.3904000000000001</v>
      </c>
      <c r="M100" s="83">
        <v>0.75360000000000005</v>
      </c>
      <c r="N100" s="83">
        <v>12.544600000000001</v>
      </c>
      <c r="O100" s="85">
        <v>66.769199999999998</v>
      </c>
      <c r="P100" s="78">
        <v>79</v>
      </c>
      <c r="Q100" s="86">
        <v>2247</v>
      </c>
      <c r="R100" s="78">
        <v>97</v>
      </c>
      <c r="S100" s="85">
        <v>436</v>
      </c>
      <c r="T100" s="78">
        <v>96</v>
      </c>
      <c r="U100" s="83">
        <v>0.24260000000000001</v>
      </c>
      <c r="V100" s="78">
        <v>77</v>
      </c>
      <c r="W100" s="85">
        <v>13</v>
      </c>
      <c r="X100" s="85">
        <v>13</v>
      </c>
      <c r="Y100" s="86">
        <v>201</v>
      </c>
      <c r="Z100" s="83">
        <v>1.5832999999999999</v>
      </c>
      <c r="AA100" s="87">
        <v>431</v>
      </c>
      <c r="AB100" s="76">
        <f t="shared" si="1"/>
        <v>95</v>
      </c>
    </row>
    <row r="101" spans="1:28" ht="14.1" customHeight="1" x14ac:dyDescent="0.25">
      <c r="A101" s="77">
        <v>96</v>
      </c>
      <c r="B101" s="78">
        <v>59</v>
      </c>
      <c r="C101" s="79" t="s">
        <v>142</v>
      </c>
      <c r="D101" s="80" t="s">
        <v>44</v>
      </c>
      <c r="E101" s="81" t="s">
        <v>33</v>
      </c>
      <c r="F101" s="82">
        <v>34333.333299999998</v>
      </c>
      <c r="G101" s="78">
        <v>89</v>
      </c>
      <c r="H101" s="83">
        <v>25.307099999999998</v>
      </c>
      <c r="I101" s="78">
        <v>63</v>
      </c>
      <c r="J101" s="84">
        <v>45.454500000000003</v>
      </c>
      <c r="K101" s="78">
        <v>46</v>
      </c>
      <c r="L101" s="83" t="s">
        <v>40</v>
      </c>
      <c r="M101" s="83" t="s">
        <v>40</v>
      </c>
      <c r="N101" s="83">
        <v>15.690899999999999</v>
      </c>
      <c r="O101" s="85">
        <v>61.666699999999999</v>
      </c>
      <c r="P101" s="78">
        <v>86</v>
      </c>
      <c r="Q101" s="86">
        <v>407</v>
      </c>
      <c r="R101" s="78">
        <v>128</v>
      </c>
      <c r="S101" s="85">
        <v>103</v>
      </c>
      <c r="T101" s="78">
        <v>124</v>
      </c>
      <c r="U101" s="83">
        <v>0.42920000000000003</v>
      </c>
      <c r="V101" s="78">
        <v>72</v>
      </c>
      <c r="W101" s="85">
        <v>3</v>
      </c>
      <c r="X101" s="85">
        <v>3</v>
      </c>
      <c r="Y101" s="86">
        <v>100</v>
      </c>
      <c r="Z101" s="83">
        <v>0.76</v>
      </c>
      <c r="AA101" s="87">
        <v>438</v>
      </c>
      <c r="AB101" s="76">
        <f t="shared" si="1"/>
        <v>96</v>
      </c>
    </row>
    <row r="102" spans="1:28" ht="14.1" customHeight="1" x14ac:dyDescent="0.25">
      <c r="A102" s="77">
        <v>97</v>
      </c>
      <c r="B102" s="78">
        <v>110</v>
      </c>
      <c r="C102" s="79" t="s">
        <v>143</v>
      </c>
      <c r="D102" s="80" t="s">
        <v>38</v>
      </c>
      <c r="E102" s="81" t="s">
        <v>33</v>
      </c>
      <c r="F102" s="82">
        <v>31142.857100000001</v>
      </c>
      <c r="G102" s="78">
        <v>98</v>
      </c>
      <c r="H102" s="83">
        <v>37.457000000000001</v>
      </c>
      <c r="I102" s="78">
        <v>10</v>
      </c>
      <c r="J102" s="84">
        <v>55.326500000000003</v>
      </c>
      <c r="K102" s="78">
        <v>11</v>
      </c>
      <c r="L102" s="83">
        <v>9.0889000000000006</v>
      </c>
      <c r="M102" s="83">
        <v>6.3110999999999997</v>
      </c>
      <c r="N102" s="83">
        <v>7.3883000000000001</v>
      </c>
      <c r="O102" s="85">
        <v>46</v>
      </c>
      <c r="P102" s="78">
        <v>106</v>
      </c>
      <c r="Q102" s="86">
        <v>582</v>
      </c>
      <c r="R102" s="78">
        <v>126</v>
      </c>
      <c r="S102" s="85">
        <v>218</v>
      </c>
      <c r="T102" s="78">
        <v>116</v>
      </c>
      <c r="U102" s="83">
        <v>-3.6200000000000003E-2</v>
      </c>
      <c r="V102" s="78">
        <v>101</v>
      </c>
      <c r="W102" s="85">
        <v>7</v>
      </c>
      <c r="X102" s="85">
        <v>7</v>
      </c>
      <c r="Y102" s="86">
        <v>259</v>
      </c>
      <c r="Z102" s="83">
        <v>0.29670000000000002</v>
      </c>
      <c r="AA102" s="87">
        <v>441</v>
      </c>
      <c r="AB102" s="76">
        <f t="shared" si="1"/>
        <v>97</v>
      </c>
    </row>
    <row r="103" spans="1:28" ht="14.1" customHeight="1" x14ac:dyDescent="0.25">
      <c r="A103" s="77">
        <v>98</v>
      </c>
      <c r="B103" s="78">
        <v>94</v>
      </c>
      <c r="C103" s="79" t="s">
        <v>144</v>
      </c>
      <c r="D103" s="80" t="s">
        <v>96</v>
      </c>
      <c r="E103" s="81" t="s">
        <v>33</v>
      </c>
      <c r="F103" s="82">
        <v>29437.5</v>
      </c>
      <c r="G103" s="78">
        <v>101</v>
      </c>
      <c r="H103" s="83">
        <v>37.529899999999998</v>
      </c>
      <c r="I103" s="78">
        <v>9</v>
      </c>
      <c r="J103" s="84">
        <v>49.9602</v>
      </c>
      <c r="K103" s="78">
        <v>30</v>
      </c>
      <c r="L103" s="83">
        <v>3.9780000000000002</v>
      </c>
      <c r="M103" s="83">
        <v>2.6263999999999998</v>
      </c>
      <c r="N103" s="83">
        <v>-0.08</v>
      </c>
      <c r="O103" s="85">
        <v>39.1875</v>
      </c>
      <c r="P103" s="78">
        <v>114</v>
      </c>
      <c r="Q103" s="86">
        <v>1255</v>
      </c>
      <c r="R103" s="78">
        <v>112</v>
      </c>
      <c r="S103" s="85">
        <v>471</v>
      </c>
      <c r="T103" s="78">
        <v>92</v>
      </c>
      <c r="U103" s="83">
        <v>-0.46750000000000003</v>
      </c>
      <c r="V103" s="78">
        <v>110</v>
      </c>
      <c r="W103" s="85">
        <v>16</v>
      </c>
      <c r="X103" s="85">
        <v>16</v>
      </c>
      <c r="Y103" s="86">
        <v>104</v>
      </c>
      <c r="Z103" s="83">
        <v>1.2115</v>
      </c>
      <c r="AA103" s="87">
        <v>446</v>
      </c>
      <c r="AB103" s="76">
        <f t="shared" si="1"/>
        <v>98</v>
      </c>
    </row>
    <row r="104" spans="1:28" ht="14.1" customHeight="1" x14ac:dyDescent="0.25">
      <c r="A104" s="77">
        <v>99</v>
      </c>
      <c r="B104" s="78" t="s">
        <v>40</v>
      </c>
      <c r="C104" s="79" t="s">
        <v>145</v>
      </c>
      <c r="D104" s="80" t="s">
        <v>146</v>
      </c>
      <c r="E104" s="81" t="s">
        <v>33</v>
      </c>
      <c r="F104" s="82">
        <v>31357.142899999999</v>
      </c>
      <c r="G104" s="78">
        <v>97</v>
      </c>
      <c r="H104" s="83">
        <v>14.2209</v>
      </c>
      <c r="I104" s="78">
        <v>108</v>
      </c>
      <c r="J104" s="84">
        <v>30.1587</v>
      </c>
      <c r="K104" s="78">
        <v>109</v>
      </c>
      <c r="L104" s="83">
        <v>67.459999999999994</v>
      </c>
      <c r="M104" s="83">
        <v>35.36</v>
      </c>
      <c r="N104" s="83">
        <v>9.65</v>
      </c>
      <c r="O104" s="85">
        <v>66.5</v>
      </c>
      <c r="P104" s="78">
        <v>80</v>
      </c>
      <c r="Q104" s="86">
        <v>3087</v>
      </c>
      <c r="R104" s="78">
        <v>74</v>
      </c>
      <c r="S104" s="85">
        <v>439</v>
      </c>
      <c r="T104" s="78">
        <v>95</v>
      </c>
      <c r="U104" s="83">
        <v>3.6499999999999998E-2</v>
      </c>
      <c r="V104" s="78">
        <v>90</v>
      </c>
      <c r="W104" s="85">
        <v>14</v>
      </c>
      <c r="X104" s="85">
        <v>14</v>
      </c>
      <c r="Y104" s="86">
        <v>613</v>
      </c>
      <c r="Z104" s="83">
        <v>0.75039999999999996</v>
      </c>
      <c r="AA104" s="87">
        <v>449</v>
      </c>
      <c r="AB104" s="76">
        <f t="shared" si="1"/>
        <v>99</v>
      </c>
    </row>
    <row r="105" spans="1:28" ht="14.1" customHeight="1" thickBot="1" x14ac:dyDescent="0.3">
      <c r="A105" s="99">
        <v>100</v>
      </c>
      <c r="B105" s="100">
        <v>116</v>
      </c>
      <c r="C105" s="101" t="s">
        <v>147</v>
      </c>
      <c r="D105" s="102" t="s">
        <v>47</v>
      </c>
      <c r="E105" s="103" t="s">
        <v>39</v>
      </c>
      <c r="F105" s="104">
        <v>32933.333299999998</v>
      </c>
      <c r="G105" s="100">
        <v>92</v>
      </c>
      <c r="H105" s="105">
        <v>23.127300000000002</v>
      </c>
      <c r="I105" s="100">
        <v>71</v>
      </c>
      <c r="J105" s="106">
        <v>35.908200000000001</v>
      </c>
      <c r="K105" s="100">
        <v>86</v>
      </c>
      <c r="L105" s="105">
        <v>6.2035</v>
      </c>
      <c r="M105" s="105">
        <v>3.4982000000000002</v>
      </c>
      <c r="N105" s="105">
        <v>5.4775</v>
      </c>
      <c r="O105" s="107">
        <v>51.133299999999998</v>
      </c>
      <c r="P105" s="100">
        <v>98</v>
      </c>
      <c r="Q105" s="108">
        <v>2136</v>
      </c>
      <c r="R105" s="100">
        <v>99</v>
      </c>
      <c r="S105" s="107">
        <v>494</v>
      </c>
      <c r="T105" s="100">
        <v>91</v>
      </c>
      <c r="U105" s="105">
        <v>3.1899999999999998E-2</v>
      </c>
      <c r="V105" s="100">
        <v>91</v>
      </c>
      <c r="W105" s="107">
        <v>15</v>
      </c>
      <c r="X105" s="107">
        <v>15</v>
      </c>
      <c r="Y105" s="108">
        <v>444</v>
      </c>
      <c r="Z105" s="105">
        <v>1.1712</v>
      </c>
      <c r="AA105" s="109">
        <v>451</v>
      </c>
      <c r="AB105" s="76">
        <f t="shared" si="1"/>
        <v>100</v>
      </c>
    </row>
    <row r="106" spans="1:28" ht="14.1" customHeight="1" thickBot="1" x14ac:dyDescent="0.3">
      <c r="A106" s="110"/>
      <c r="B106" s="111"/>
      <c r="C106" s="112" t="s">
        <v>148</v>
      </c>
      <c r="D106" s="113"/>
      <c r="E106" s="114"/>
      <c r="F106" s="115">
        <f>AVERAGE(F6:F105)</f>
        <v>63663.067977999992</v>
      </c>
      <c r="G106" s="111"/>
      <c r="H106" s="116">
        <f>AVERAGE(H6:H105)</f>
        <v>25.993743999999992</v>
      </c>
      <c r="I106" s="111"/>
      <c r="J106" s="116">
        <f>AVERAGE(J6:J105)</f>
        <v>42.491736000000003</v>
      </c>
      <c r="K106" s="111"/>
      <c r="L106" s="116">
        <f>AVERAGE(L6:L105)</f>
        <v>16.042767676767674</v>
      </c>
      <c r="M106" s="116">
        <f>AVERAGE(M6:M105)</f>
        <v>10.764505050505051</v>
      </c>
      <c r="N106" s="116">
        <f>AVERAGE(N6:N105)</f>
        <v>12.958771000000004</v>
      </c>
      <c r="O106" s="116">
        <f>AVERAGE(O6:O105)</f>
        <v>99.332821999999993</v>
      </c>
      <c r="P106" s="111"/>
      <c r="Q106" s="116">
        <f>AVERAGE(Q6:Q105)</f>
        <v>6544.65</v>
      </c>
      <c r="R106" s="111"/>
      <c r="S106" s="116">
        <f>AVERAGE(S6:S105)</f>
        <v>1395.38</v>
      </c>
      <c r="T106" s="111"/>
      <c r="U106" s="116">
        <f>AVERAGE(U6:U105)</f>
        <v>1.0431619999999997</v>
      </c>
      <c r="V106" s="111"/>
      <c r="W106" s="116">
        <f>AVERAGE(W6:W105)</f>
        <v>26.76</v>
      </c>
      <c r="X106" s="116">
        <f>AVERAGE(X6:X105)</f>
        <v>24.48</v>
      </c>
      <c r="Y106" s="116">
        <f>AVERAGE(Y6:Y105)</f>
        <v>587.80999999999995</v>
      </c>
      <c r="Z106" s="116">
        <f>AVERAGE(Z6:Z105)</f>
        <v>1.0978789999999998</v>
      </c>
      <c r="AA106" s="117"/>
      <c r="AB106" s="118"/>
    </row>
  </sheetData>
  <mergeCells count="19">
    <mergeCell ref="Z1:Z3"/>
    <mergeCell ref="AA1:AA3"/>
    <mergeCell ref="AB1:AB3"/>
    <mergeCell ref="F2:G3"/>
    <mergeCell ref="H2:I3"/>
    <mergeCell ref="W2:W3"/>
    <mergeCell ref="X2:X3"/>
    <mergeCell ref="O1:P3"/>
    <mergeCell ref="Q1:R3"/>
    <mergeCell ref="S1:T3"/>
    <mergeCell ref="U1:V3"/>
    <mergeCell ref="W1:X1"/>
    <mergeCell ref="Y1:Y3"/>
    <mergeCell ref="A1:B3"/>
    <mergeCell ref="C1:D3"/>
    <mergeCell ref="E1:E4"/>
    <mergeCell ref="F1:I1"/>
    <mergeCell ref="J1:K3"/>
    <mergeCell ref="N1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KZRRSP</dc:creator>
  <cp:lastModifiedBy>KZRRSP</cp:lastModifiedBy>
  <dcterms:created xsi:type="dcterms:W3CDTF">2014-12-18T06:22:49Z</dcterms:created>
  <dcterms:modified xsi:type="dcterms:W3CDTF">2014-12-18T06:25:04Z</dcterms:modified>
</cp:coreProperties>
</file>